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aquel.rabelo\Downloads\"/>
    </mc:Choice>
  </mc:AlternateContent>
  <xr:revisionPtr revIDLastSave="0" documentId="13_ncr:1_{B3BA5464-0B9E-4BC1-B824-50A1AA4085B7}" xr6:coauthVersionLast="47" xr6:coauthVersionMax="47" xr10:uidLastSave="{00000000-0000-0000-0000-000000000000}"/>
  <bookViews>
    <workbookView xWindow="-120" yWindow="-120" windowWidth="29040" windowHeight="15840" tabRatio="542" xr2:uid="{00000000-000D-0000-FFFF-FFFF00000000}"/>
  </bookViews>
  <sheets>
    <sheet name="PLANILHA INICIAL-REFOR PLENÁRIO" sheetId="10" r:id="rId1"/>
  </sheets>
  <definedNames>
    <definedName name="_1.0">#REF!</definedName>
    <definedName name="_10.0">#REF!</definedName>
    <definedName name="_11.0">#REF!</definedName>
    <definedName name="_12.0">#REF!</definedName>
    <definedName name="_13.0">#REF!</definedName>
    <definedName name="_14.0">#REF!</definedName>
    <definedName name="_15.0">#REF!</definedName>
    <definedName name="_16.0">#REF!</definedName>
    <definedName name="_2.0">#REF!</definedName>
    <definedName name="_3.0">#REF!</definedName>
    <definedName name="_4.0">#REF!</definedName>
    <definedName name="_5.0">#REF!</definedName>
    <definedName name="_6.0">#REF!</definedName>
    <definedName name="_7.0">#REF!</definedName>
    <definedName name="_8.0">#REF!</definedName>
    <definedName name="_9.0">#REF!</definedName>
    <definedName name="_Fill" hidden="1">#REF!</definedName>
    <definedName name="_xlnm._FilterDatabase" localSheetId="0" hidden="1">'PLANILHA INICIAL-REFOR PLENÁRIO'!$B$11:$I$630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Aditivo.3v" hidden="1">{#N/A,#N/A,FALSE,"Planilha";#N/A,#N/A,FALSE,"Resumo";#N/A,#N/A,FALSE,"Fisico";#N/A,#N/A,FALSE,"Financeiro";#N/A,#N/A,FALSE,"Financeiro"}</definedName>
    <definedName name="_xlnm.Print_Area" localSheetId="0">'PLANILHA INICIAL-REFOR PLENÁRIO'!$B$3:$I$630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wqdqwd" hidden="1">#REF!</definedName>
    <definedName name="Excel_BuiltIn_Print_Area_1">#REF!</definedName>
    <definedName name="h" hidden="1">#REF!</definedName>
    <definedName name="hheh" hidden="1">#REF!</definedName>
    <definedName name="Popular" hidden="1">{#N/A,#N/A,FALSE,"Cronograma";#N/A,#N/A,FALSE,"Cronogr. 2"}</definedName>
    <definedName name="rio" hidden="1">{#N/A,#N/A,FALSE,"Cronograma";#N/A,#N/A,FALSE,"Cronogr. 2"}</definedName>
    <definedName name="solver_rel2" hidden="1">2</definedName>
    <definedName name="ss" hidden="1">{#N/A,#N/A,FALSE,"Cronograma";#N/A,#N/A,FALSE,"Cronogr. 2"}</definedName>
    <definedName name="_xlnm.Print_Titles" localSheetId="0">'PLANILHA INICIAL-REFOR PLENÁRIO'!$3:$10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8" i="10" l="1"/>
  <c r="I350" i="10"/>
  <c r="I394" i="10"/>
  <c r="I17" i="10"/>
  <c r="I16" i="10"/>
  <c r="I13" i="10"/>
  <c r="I630" i="10"/>
  <c r="I629" i="10" s="1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2" i="10"/>
  <c r="I481" i="10"/>
  <c r="I480" i="10"/>
  <c r="I479" i="10"/>
  <c r="I478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4" i="10"/>
  <c r="I402" i="10"/>
  <c r="I401" i="10"/>
  <c r="I400" i="10"/>
  <c r="I399" i="10"/>
  <c r="I398" i="10"/>
  <c r="I395" i="10"/>
  <c r="I392" i="10"/>
  <c r="I391" i="10"/>
  <c r="I390" i="10"/>
  <c r="I387" i="10"/>
  <c r="I386" i="10" s="1"/>
  <c r="I385" i="10"/>
  <c r="I384" i="10"/>
  <c r="I383" i="10"/>
  <c r="I382" i="10"/>
  <c r="I381" i="10"/>
  <c r="I377" i="10"/>
  <c r="I376" i="10"/>
  <c r="I375" i="10"/>
  <c r="I374" i="10"/>
  <c r="I372" i="10"/>
  <c r="I371" i="10"/>
  <c r="I370" i="10"/>
  <c r="I369" i="10"/>
  <c r="I368" i="10"/>
  <c r="I367" i="10"/>
  <c r="I366" i="10"/>
  <c r="I365" i="10"/>
  <c r="I364" i="10"/>
  <c r="I363" i="10"/>
  <c r="I362" i="10"/>
  <c r="I360" i="10"/>
  <c r="I359" i="10" s="1"/>
  <c r="I358" i="10"/>
  <c r="I357" i="10"/>
  <c r="I356" i="10"/>
  <c r="I355" i="10"/>
  <c r="I353" i="10"/>
  <c r="I352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2" i="10"/>
  <c r="I211" i="10" s="1"/>
  <c r="I210" i="10"/>
  <c r="I209" i="10"/>
  <c r="I208" i="10"/>
  <c r="I207" i="10"/>
  <c r="I206" i="10"/>
  <c r="I204" i="10"/>
  <c r="I203" i="10"/>
  <c r="I202" i="10" s="1"/>
  <c r="I200" i="10"/>
  <c r="I199" i="10" s="1"/>
  <c r="I198" i="10"/>
  <c r="I197" i="10"/>
  <c r="I196" i="10"/>
  <c r="I195" i="10"/>
  <c r="I194" i="10"/>
  <c r="I193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6" i="10"/>
  <c r="I175" i="10"/>
  <c r="I173" i="10"/>
  <c r="I172" i="10" s="1"/>
  <c r="I171" i="10"/>
  <c r="I170" i="10" s="1"/>
  <c r="I169" i="10"/>
  <c r="I168" i="10"/>
  <c r="I167" i="10"/>
  <c r="I165" i="10"/>
  <c r="I164" i="10"/>
  <c r="I163" i="10"/>
  <c r="I159" i="10"/>
  <c r="I158" i="10" s="1"/>
  <c r="I157" i="10"/>
  <c r="I156" i="10"/>
  <c r="I155" i="10"/>
  <c r="I154" i="10"/>
  <c r="I153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2" i="10"/>
  <c r="I131" i="10"/>
  <c r="I130" i="10"/>
  <c r="I127" i="10"/>
  <c r="I126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1" i="10"/>
  <c r="I110" i="10" s="1"/>
  <c r="I109" i="10"/>
  <c r="I108" i="10"/>
  <c r="I107" i="10"/>
  <c r="I106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0" i="10"/>
  <c r="I89" i="10"/>
  <c r="I88" i="10"/>
  <c r="I87" i="10"/>
  <c r="I86" i="10"/>
  <c r="I85" i="10"/>
  <c r="I84" i="10"/>
  <c r="I83" i="10"/>
  <c r="I82" i="10"/>
  <c r="I78" i="10"/>
  <c r="I77" i="10" s="1"/>
  <c r="I76" i="10"/>
  <c r="I75" i="10"/>
  <c r="I74" i="10"/>
  <c r="I72" i="10"/>
  <c r="I71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4" i="10"/>
  <c r="I53" i="10"/>
  <c r="I51" i="10"/>
  <c r="I50" i="10"/>
  <c r="I49" i="10"/>
  <c r="I47" i="10"/>
  <c r="I46" i="10"/>
  <c r="I43" i="10"/>
  <c r="I42" i="10"/>
  <c r="I40" i="10"/>
  <c r="I39" i="10" s="1"/>
  <c r="I38" i="10"/>
  <c r="I36" i="10"/>
  <c r="I35" i="10"/>
  <c r="I34" i="10"/>
  <c r="I33" i="10"/>
  <c r="I32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37" i="10" l="1"/>
  <c r="I18" i="10"/>
  <c r="I31" i="10"/>
  <c r="I56" i="10"/>
  <c r="I91" i="10"/>
  <c r="I152" i="10"/>
  <c r="I151" i="10" s="1"/>
  <c r="I178" i="10"/>
  <c r="I177" i="10" s="1"/>
  <c r="I214" i="10"/>
  <c r="I256" i="10"/>
  <c r="I331" i="10"/>
  <c r="I125" i="10"/>
  <c r="I351" i="10"/>
  <c r="I15" i="10"/>
  <c r="I373" i="10"/>
  <c r="I393" i="10"/>
  <c r="I52" i="10"/>
  <c r="I174" i="10"/>
  <c r="I48" i="10"/>
  <c r="I73" i="10"/>
  <c r="I45" i="10"/>
  <c r="I70" i="10"/>
  <c r="I166" i="10"/>
  <c r="I192" i="10"/>
  <c r="I361" i="10"/>
  <c r="I105" i="10"/>
  <c r="I112" i="10"/>
  <c r="I129" i="10"/>
  <c r="I162" i="10"/>
  <c r="I161" i="10" s="1"/>
  <c r="I205" i="10"/>
  <c r="I201" i="10" s="1"/>
  <c r="I231" i="10"/>
  <c r="I299" i="10"/>
  <c r="I354" i="10"/>
  <c r="I380" i="10"/>
  <c r="I389" i="10"/>
  <c r="I41" i="10"/>
  <c r="I81" i="10"/>
  <c r="I80" i="10" s="1"/>
  <c r="I133" i="10"/>
  <c r="I330" i="10" l="1"/>
  <c r="I213" i="10" s="1"/>
  <c r="I388" i="10"/>
  <c r="I379" i="10" s="1"/>
  <c r="I44" i="10"/>
  <c r="I14" i="10" s="1"/>
  <c r="I55" i="10"/>
  <c r="I160" i="10"/>
  <c r="I128" i="10" s="1"/>
  <c r="I79" i="10"/>
  <c r="I403" i="10" l="1"/>
  <c r="I12" i="10"/>
  <c r="I589" i="10"/>
  <c r="I519" i="10"/>
  <c r="I405" i="10"/>
  <c r="I477" i="10"/>
  <c r="I574" i="10"/>
  <c r="I397" i="10"/>
  <c r="I602" i="10"/>
  <c r="I451" i="10"/>
  <c r="I426" i="10"/>
  <c r="I483" i="10"/>
  <c r="I547" i="10"/>
  <c r="I396" i="10" l="1"/>
  <c r="I425" i="10"/>
  <c r="I378" i="10" l="1"/>
  <c r="I9" i="10" s="1"/>
</calcChain>
</file>

<file path=xl/sharedStrings.xml><?xml version="1.0" encoding="utf-8"?>
<sst xmlns="http://schemas.openxmlformats.org/spreadsheetml/2006/main" count="2868" uniqueCount="1539">
  <si>
    <t>ITEM</t>
  </si>
  <si>
    <t>1.1</t>
  </si>
  <si>
    <t>MOVIMENTO DE TERRA</t>
  </si>
  <si>
    <t>LIMPEZA GERAL</t>
  </si>
  <si>
    <t>m³</t>
  </si>
  <si>
    <t>m</t>
  </si>
  <si>
    <t>LIMPEZA FINAL</t>
  </si>
  <si>
    <t>%</t>
  </si>
  <si>
    <t>Un</t>
  </si>
  <si>
    <t>M2</t>
  </si>
  <si>
    <t>M</t>
  </si>
  <si>
    <t>M3</t>
  </si>
  <si>
    <t>UN</t>
  </si>
  <si>
    <t>FONTE</t>
  </si>
  <si>
    <t>CÓDIGO</t>
  </si>
  <si>
    <t>DISCRIMINAÇÃO DOS SERVIÇOS</t>
  </si>
  <si>
    <t>UNID.</t>
  </si>
  <si>
    <t>1.0</t>
  </si>
  <si>
    <t xml:space="preserve"> ADMINISTRAÇÃO LOCAL DA OBRA </t>
  </si>
  <si>
    <t>PRÓPRIA</t>
  </si>
  <si>
    <t>CXXXX</t>
  </si>
  <si>
    <t>ADMINISTRAÇÃO LOCAL DA OBRA - ENCARGOS (47,76%) INCORPORADOS NO PREÇO UNITÁRIO</t>
  </si>
  <si>
    <t>2.0</t>
  </si>
  <si>
    <t xml:space="preserve">SERVIÇOS PRELIMINARES </t>
  </si>
  <si>
    <t>2.1</t>
  </si>
  <si>
    <t xml:space="preserve">PROJETOS </t>
  </si>
  <si>
    <t>2.1.1</t>
  </si>
  <si>
    <t xml:space="preserve"> PROJETOS EXECUTIVOS DE ENGENHARIA </t>
  </si>
  <si>
    <t>CJ</t>
  </si>
  <si>
    <t>2.1.2</t>
  </si>
  <si>
    <t xml:space="preserve"> ELABORAÇÃO DE "AS BUILT" </t>
  </si>
  <si>
    <t>2.2</t>
  </si>
  <si>
    <t xml:space="preserve">CONSTRUÇÃO DO CANTEIRO DE OBRAS </t>
  </si>
  <si>
    <t>SEINFRA</t>
  </si>
  <si>
    <t>C0370</t>
  </si>
  <si>
    <t>2.2.1</t>
  </si>
  <si>
    <t>BARRACÃO PARA ESCRITÓRIO TIPO A1</t>
  </si>
  <si>
    <t>C2936</t>
  </si>
  <si>
    <t>2.2.2</t>
  </si>
  <si>
    <t>REFEITÓRIOS</t>
  </si>
  <si>
    <t>C2946</t>
  </si>
  <si>
    <t>2.2.3</t>
  </si>
  <si>
    <t>SANITÁRIOS E CHUVEIROS</t>
  </si>
  <si>
    <t>C0369</t>
  </si>
  <si>
    <t>2.2.4</t>
  </si>
  <si>
    <t>BARRACÃO ABERTO</t>
  </si>
  <si>
    <t>C2851</t>
  </si>
  <si>
    <t>2.2.5</t>
  </si>
  <si>
    <t>INSTALAÇÕES PROVISÓRIAS DE ÁGUA</t>
  </si>
  <si>
    <t>C2849</t>
  </si>
  <si>
    <t>2.2.6</t>
  </si>
  <si>
    <t>INSTALAÇÕES PROVISÓRIAS DE ESGOTO</t>
  </si>
  <si>
    <t>C2850</t>
  </si>
  <si>
    <t>2.2.7</t>
  </si>
  <si>
    <t>INSTALAÇÕES PROVISÓRIAS DE LUZ , FORÇA,TELEFONE E LÓGICA</t>
  </si>
  <si>
    <t>C1937</t>
  </si>
  <si>
    <t>2.2.8</t>
  </si>
  <si>
    <t>PLACAS PADRÃO DE OBRA</t>
  </si>
  <si>
    <t>C3974</t>
  </si>
  <si>
    <t>2.2.9</t>
  </si>
  <si>
    <t>TAPUME DE ESTRUTURA DE MADEIRA C/ FECHAMENTO EM CHAPA DE AÇO GALVANIZADO DE 0,3 mm e ALTURA DE 2 M</t>
  </si>
  <si>
    <t>C4873</t>
  </si>
  <si>
    <t>2.2.10</t>
  </si>
  <si>
    <t>PORTÃO COM PERFIL EM TUBO DE AÇO GALVANIZADO DE 2" (4X2,5)m, INCL. PILARES DE SUSTENTAÇÃO</t>
  </si>
  <si>
    <t>C0143</t>
  </si>
  <si>
    <t>2.2.11</t>
  </si>
  <si>
    <t>SERVIÇOS DE SONDAGEM GEOTÉCNICA MISTA EM SOLOS</t>
  </si>
  <si>
    <t>C2937</t>
  </si>
  <si>
    <t>2.2.12</t>
  </si>
  <si>
    <t>RELATÓRIO FINAL DE SONDAGEM</t>
  </si>
  <si>
    <t>2.3</t>
  </si>
  <si>
    <t>MANUTENÇÃO DO CANTEIRO DA OBRA</t>
  </si>
  <si>
    <t>JCA-ADM-004</t>
  </si>
  <si>
    <t>2.3.1</t>
  </si>
  <si>
    <t>CONSUMO DE ÁGUA E ESGOTO EM OBRAS</t>
  </si>
  <si>
    <t>MES</t>
  </si>
  <si>
    <t>JCA-ADM-003</t>
  </si>
  <si>
    <t>2.3.2</t>
  </si>
  <si>
    <t>CONSUMO MENSAL DE ENERGIA ELÉTRICA</t>
  </si>
  <si>
    <t>JCA-ADM-002</t>
  </si>
  <si>
    <t>2.3.3</t>
  </si>
  <si>
    <t>CONSUMO MENSAL DE MATERIAL DE ESCRITÓRIO</t>
  </si>
  <si>
    <t>JCA-ADM-006</t>
  </si>
  <si>
    <t>2.3.4</t>
  </si>
  <si>
    <t>CONSUMO MENSAL DE MATERIAL DE HIGIÊNE E LIMPEZA</t>
  </si>
  <si>
    <t>JCA-ADM-005</t>
  </si>
  <si>
    <t>2.3.5</t>
  </si>
  <si>
    <t>CONSUMO MENSAL DE ÁGUA EM GARRAFÃO</t>
  </si>
  <si>
    <t>2.4</t>
  </si>
  <si>
    <t>PREPARAÇÃO DO TERRENO</t>
  </si>
  <si>
    <t>C2102</t>
  </si>
  <si>
    <t>2.4.1</t>
  </si>
  <si>
    <t>RASPAGEM E LIMPEZA DO TERRENO</t>
  </si>
  <si>
    <t>2.5</t>
  </si>
  <si>
    <t>LOCAÇÃO DA OBRA</t>
  </si>
  <si>
    <t>C2873</t>
  </si>
  <si>
    <t>2.5.1</t>
  </si>
  <si>
    <t>LOCAÇÃO DA OBRA COM AUXÍLIO TOPOGRÁFICO (ÁREA ATÉ 5000 M2)</t>
  </si>
  <si>
    <t>2.6</t>
  </si>
  <si>
    <t>TRÂNSITO E SEGURANÇA</t>
  </si>
  <si>
    <t>C2947</t>
  </si>
  <si>
    <t>2.6.1</t>
  </si>
  <si>
    <t>SINALIZAÇÃO DE ADVERTÊNCIA</t>
  </si>
  <si>
    <t>C2949</t>
  </si>
  <si>
    <t>2.6.2</t>
  </si>
  <si>
    <t>SINALIZAÇÃO DE TRÂNSITO NOTURNA</t>
  </si>
  <si>
    <t>2.7</t>
  </si>
  <si>
    <t>2.7.1</t>
  </si>
  <si>
    <t>ESCAVAÇÕES EM CAMPO ABERTO</t>
  </si>
  <si>
    <t>C1268</t>
  </si>
  <si>
    <t>2.7.1.1</t>
  </si>
  <si>
    <t>ESCAVAÇÃO MECAN. CAMPO ABERTO EM TERRA EXCETO ROCHA ATÉ 4M</t>
  </si>
  <si>
    <t>C2800</t>
  </si>
  <si>
    <t>2.7.1.2</t>
  </si>
  <si>
    <t>ESCORAMENTO CONTÍNUO DE VALAS C/PRANCHAS METÁLICAS DE 3.00M</t>
  </si>
  <si>
    <t>2.7.2</t>
  </si>
  <si>
    <t>CARGA,TRANSPORTE E DESCARGA DE MATERIAL</t>
  </si>
  <si>
    <t>C0710</t>
  </si>
  <si>
    <t>2.7.2.1</t>
  </si>
  <si>
    <t>CARGA MECANIZADA DE TERRA EM CAMINHÃO BASCULANTE</t>
  </si>
  <si>
    <t>C2532</t>
  </si>
  <si>
    <t>2.7.2.2</t>
  </si>
  <si>
    <t>TRANSPORTE DE MATERIAL, EXCETO ROCHA EM CAMINHÃO ATÉ 20KM</t>
  </si>
  <si>
    <t>SINAPI</t>
  </si>
  <si>
    <t>S10039</t>
  </si>
  <si>
    <t>2.7.2.3</t>
  </si>
  <si>
    <t>Descarte de resíduos da construção civil em área licenciada</t>
  </si>
  <si>
    <t>t</t>
  </si>
  <si>
    <t>2.7.3</t>
  </si>
  <si>
    <t>ATERRO,REATERRO E COMPACTAÇÃO</t>
  </si>
  <si>
    <t>C0095</t>
  </si>
  <si>
    <t>2.7.3.1</t>
  </si>
  <si>
    <t>APILOAMENTO DE PISO OU FUNDO DE VALAS C/MAÇO DE 30 A 60 KG</t>
  </si>
  <si>
    <t>C0331</t>
  </si>
  <si>
    <t>2.7.3.2</t>
  </si>
  <si>
    <t>ATERRO C/COMPACTAÇÃO MANUAL S/CONTROLE, MAT. PRODUZIDO (S/TRANSP.)</t>
  </si>
  <si>
    <t>3.0</t>
  </si>
  <si>
    <t xml:space="preserve">SERVIÇOS AUXILIARES </t>
  </si>
  <si>
    <t>3.1</t>
  </si>
  <si>
    <t>DEMOLIÇÕES E RETIRADAS</t>
  </si>
  <si>
    <t>C1043</t>
  </si>
  <si>
    <t>3.1.1</t>
  </si>
  <si>
    <t>DEMOLIÇÃO DE ALVENARIA DE TIJOLOS S/ REAPROVEITAMENTO</t>
  </si>
  <si>
    <t>C1049</t>
  </si>
  <si>
    <t>3.1.2</t>
  </si>
  <si>
    <t>DEMOLIÇÃO DE CONCRETO SIMPLES</t>
  </si>
  <si>
    <t>C1056</t>
  </si>
  <si>
    <t>3.1.3</t>
  </si>
  <si>
    <t>DEMOLIÇÃO DE FORRO DE GESSO</t>
  </si>
  <si>
    <t>C2993</t>
  </si>
  <si>
    <t>3.1.4</t>
  </si>
  <si>
    <t>DEMOLIÇÃO DE FORRO DE LAMBRI</t>
  </si>
  <si>
    <t>C3039</t>
  </si>
  <si>
    <t>3.1.5</t>
  </si>
  <si>
    <t>RETIRADA DE CARPETE S/REAPROVEITAMENTO</t>
  </si>
  <si>
    <t>C2210</t>
  </si>
  <si>
    <t>3.1.6</t>
  </si>
  <si>
    <t>RETIRADA DE PORTAS E JANELAS, INCLUSIVE BATENTES</t>
  </si>
  <si>
    <t>C2211</t>
  </si>
  <si>
    <t>3.1.7</t>
  </si>
  <si>
    <t>RETIRADA DE VIDROS C/ REAPROVEITAMENTO</t>
  </si>
  <si>
    <t>97640</t>
  </si>
  <si>
    <t>3.1.8</t>
  </si>
  <si>
    <t>REMOÇÃO DE FORROS DE DRYWALL, PVC E FIBROMINERAL, DE FORMA MANUAL, SEM REAPROVEITAMENTO. AF_12/2017</t>
  </si>
  <si>
    <t>PLAL-51286471</t>
  </si>
  <si>
    <t>3.1.9</t>
  </si>
  <si>
    <t>REMOÇÃO DE BARRA EM INOX</t>
  </si>
  <si>
    <t>C0702</t>
  </si>
  <si>
    <t>3.1.10</t>
  </si>
  <si>
    <t>CARGA MANUAL DE ENTULHO EM CAMINHÃO BASCULANTE</t>
  </si>
  <si>
    <t>3.1.11</t>
  </si>
  <si>
    <t>3.1.12</t>
  </si>
  <si>
    <t>C3040</t>
  </si>
  <si>
    <t>3.1.13</t>
  </si>
  <si>
    <t>RETIRADA DE GRADE DE FERRO</t>
  </si>
  <si>
    <t>3.2</t>
  </si>
  <si>
    <t>ESCORAMENTOS</t>
  </si>
  <si>
    <t>C1271</t>
  </si>
  <si>
    <t>3.2.1</t>
  </si>
  <si>
    <t>LOCAÇÃO MENSAL DE ESCORA METÁLICA P/VIGAS/LAJES</t>
  </si>
  <si>
    <t>C3081</t>
  </si>
  <si>
    <t>3.2.2</t>
  </si>
  <si>
    <t>ESCORAMENTO TUBULAR TIPO CONVENCIONAL</t>
  </si>
  <si>
    <t>3.3</t>
  </si>
  <si>
    <t>SUSTENTAÇÕES DIVERSAS</t>
  </si>
  <si>
    <t>C0083</t>
  </si>
  <si>
    <t>3.3.1</t>
  </si>
  <si>
    <t>ANDAIME METÁLICO DE ENCAIXE P/FACHADAS-LOCAÇÃO MENSAL</t>
  </si>
  <si>
    <t>C0086</t>
  </si>
  <si>
    <t>3.3.2</t>
  </si>
  <si>
    <t>ANDAIME P/ALVENARIA DE 1/2 TIJOLO</t>
  </si>
  <si>
    <t>C0087</t>
  </si>
  <si>
    <t>3.3.3</t>
  </si>
  <si>
    <t>ANDAIME P/REVESTIMENTO DE FORROS</t>
  </si>
  <si>
    <t>3.4</t>
  </si>
  <si>
    <t xml:space="preserve"> OUTROS ELEMENTOS </t>
  </si>
  <si>
    <t>3.4.1</t>
  </si>
  <si>
    <t>ALUGUEL DE PLATAFORMA ARTICULADA A DIESEL, DIMENSÕES 0,80X2,40M, ALCANCE HORIZONTAL  = 19,80M , ALTURA DE TRABALHO =41M E CAPACIDADE DE CARGA = 230KG</t>
  </si>
  <si>
    <t>MÊS</t>
  </si>
  <si>
    <t>4.0</t>
  </si>
  <si>
    <t xml:space="preserve">RECUPERAÇÃO ESTRUTURAL </t>
  </si>
  <si>
    <t>4.1</t>
  </si>
  <si>
    <t>FUNDAÇÕES E ESTRUTURAS</t>
  </si>
  <si>
    <t>4.1.1</t>
  </si>
  <si>
    <t>FUNDAÇÃO</t>
  </si>
  <si>
    <t>96523</t>
  </si>
  <si>
    <t>4.1.1.1</t>
  </si>
  <si>
    <t>ESCAVAÇÃO MANUAL PARA BLOCO DE COROAMENTO OU SAPATA (INCLUINDO ESCAVAÇÃO PARA COLOCAÇÃO DE FÔRMAS). AF_06/2017</t>
  </si>
  <si>
    <t>93382</t>
  </si>
  <si>
    <t>4.1.1.2</t>
  </si>
  <si>
    <t>REATERRO MANUAL DE VALAS COM COMPACTAÇÃO MECANIZADA. AF_04/2016</t>
  </si>
  <si>
    <t>100990</t>
  </si>
  <si>
    <t>4.1.1.3</t>
  </si>
  <si>
    <t>CARGA, MANOBRA E DESCARGA DE SOLOS E MATERIAIS GRANULARES EM CAMINHÃO BASCULANTE 10 M³ - CARGA COM PÁ CARREGADEIRA (CAÇAMBA DE 1,7 A 2,8 M³ / 128 HP) E DESCARGA LIVRE (UNIDADE: T). AF_07/2020</t>
  </si>
  <si>
    <t>T</t>
  </si>
  <si>
    <t>95875</t>
  </si>
  <si>
    <t>4.1.1.4</t>
  </si>
  <si>
    <t>TRANSPORTE COM CAMINHÃO BASCULANTE DE 10 M³, EM VIA URBANA PAVIMENTADA, DMT ATÉ 30 KM (UNIDADE: M3XKM). AF_07/2020</t>
  </si>
  <si>
    <t>M3XKM</t>
  </si>
  <si>
    <t>96532</t>
  </si>
  <si>
    <t>4.1.1.5</t>
  </si>
  <si>
    <t>FABRICAÇÃO, MONTAGEM E DESMONTAGEM DE FÔRMA PARA SAPATA, EM MADEIRA SERRADA, E=25 MM, 2 UTILIZAÇÕES. AF_06/2017</t>
  </si>
  <si>
    <t>96558</t>
  </si>
  <si>
    <t>4.1.1.6</t>
  </si>
  <si>
    <t>CONCRETAGEM DE SAPATAS, FCK 30 MPA, COM USO DE BOMBA ? LANÇAMENTO, ADENSAMENTO E ACABAMENTO. AF_11/2016</t>
  </si>
  <si>
    <t>96543</t>
  </si>
  <si>
    <t>4.1.1.7</t>
  </si>
  <si>
    <t>ARMAÇÃO DE BLOCO, VIGA BALDRAME E SAPATA UTILIZANDO AÇO CA-60 DE 5 MM - MONTAGEM. AF_06/2017</t>
  </si>
  <si>
    <t>KG</t>
  </si>
  <si>
    <t>96545</t>
  </si>
  <si>
    <t>4.1.1.8</t>
  </si>
  <si>
    <t>ARMAÇÃO DE BLOCO, VIGA BALDRAME OU SAPATA UTILIZANDO AÇO CA-50 DE 8 MM - MONTAGEM. AF_06/2017</t>
  </si>
  <si>
    <t>96546</t>
  </si>
  <si>
    <t>4.1.1.9</t>
  </si>
  <si>
    <t>ARMAÇÃO DE BLOCO, VIGA BALDRAME OU SAPATA UTILIZANDO AÇO CA-50 DE 10 MM - MONTAGEM. AF_06/2017</t>
  </si>
  <si>
    <t>4.2</t>
  </si>
  <si>
    <t>ESTRUTURA</t>
  </si>
  <si>
    <t>92431</t>
  </si>
  <si>
    <t>4.2.1</t>
  </si>
  <si>
    <t>MONTAGEM E DESMONTAGEM DE FÔRMA DE PILARES RETANGULARES E ESTRUTURAS SIMILARES, PÉ-DIREITO SIMPLES, EM CHAPA DE MADEIRA COMPENSADA PLASTIFICADA, 10 UTILIZAÇÕES. AF_09/2020</t>
  </si>
  <si>
    <t>92467</t>
  </si>
  <si>
    <t>4.2.2</t>
  </si>
  <si>
    <t>MONTAGEM E DESMONTAGEM DE FÔRMA DE VIGA, ESCORAMENTO COM GARFO DE MADEIRA, PÉ-DIREITO SIMPLES, EM CHAPA DE MADEIRA PLASTIFICADA, 10 UTILIZAÇÕES. AF_09/2020</t>
  </si>
  <si>
    <t>103760</t>
  </si>
  <si>
    <t>4.2.3</t>
  </si>
  <si>
    <t>MONTAGEM E DESMONTAGEM DE FÔRMA DE LAJE MACIÇA, PÉ-DIREITO SIMPLES, EM CHAPA DE MADEIRA COMPENSADA RESINADA E CIMBRAMENTO DE MADEIRA, 2 UTILIZAÇÕES. AF_03/2022</t>
  </si>
  <si>
    <t>103672</t>
  </si>
  <si>
    <t>4.2.4</t>
  </si>
  <si>
    <t>CONCRETAGEM DE PILARES, FCK = 30 MPA, COM USO DE BOMBA - LANÇAMENTO, ADENSAMENTO E ACABAMENTO. AF_02/2022</t>
  </si>
  <si>
    <t>103675</t>
  </si>
  <si>
    <t>4.2.5</t>
  </si>
  <si>
    <t>CONCRETAGEM DE VIGAS E LAJES, FCK=30 MPA, PARA LAJES MACIÇAS OU NERVURADAS COM USO DE BOMBA - LANÇAMENTO, ADENSAMENTO E ACABAMENTO. AF_02/2022</t>
  </si>
  <si>
    <t>92759</t>
  </si>
  <si>
    <t>4.2.6</t>
  </si>
  <si>
    <t>ARMAÇÃO DE PILAR OU VIGA DE ESTRUTURA CONVENCIONAL DE CONCRETO ARMADO UTILIZANDO AÇO CA-60 DE 5,0 MM - MONTAGEM. AF_06/2022</t>
  </si>
  <si>
    <t>92760</t>
  </si>
  <si>
    <t>4.2.7</t>
  </si>
  <si>
    <t>ARMAÇÃO DE PILAR OU VIGA DE ESTRUTURA CONVENCIONAL DE CONCRETO ARMADO UTILIZANDO AÇO CA-50 DE 6,3 MM - MONTAGEM. AF_06/2022</t>
  </si>
  <si>
    <t>92762</t>
  </si>
  <si>
    <t>4.2.8</t>
  </si>
  <si>
    <t>ARMAÇÃO DE PILAR OU VIGA DE ESTRUTURA CONVENCIONAL DE CONCRETO ARMADO UTILIZANDO AÇO CA-50 DE 10,0 MM - MONTAGEM. AF_06/2022</t>
  </si>
  <si>
    <t>92763</t>
  </si>
  <si>
    <t>4.2.9</t>
  </si>
  <si>
    <t>ARMAÇÃO DE PILAR OU VIGA DE ESTRUTURA CONVENCIONAL DE CONCRETO ARMADO UTILIZANDO AÇO CA-50 DE 12,5 MM - MONTAGEM. AF_06/2022</t>
  </si>
  <si>
    <t>92764</t>
  </si>
  <si>
    <t>4.2.10</t>
  </si>
  <si>
    <t>ARMAÇÃO DE PILAR OU VIGA DE ESTRUTURA CONVENCIONAL DE CONCRETO ARMADO UTILIZANDO AÇO CA-50 DE 16,0 MM - MONTAGEM. AF_06/2022</t>
  </si>
  <si>
    <t>92770</t>
  </si>
  <si>
    <t>4.2.11</t>
  </si>
  <si>
    <t>ARMAÇÃO DE LAJE DE ESTRUTURA CONVENCIONAL DE CONCRETO ARMADO UTILIZANDO AÇO CA-50 DE 8,0 MM - MONTAGEM. AF_06/2022</t>
  </si>
  <si>
    <t>92771</t>
  </si>
  <si>
    <t>4.2.12</t>
  </si>
  <si>
    <t>ARMAÇÃO DE LAJE DE ESTRUTURA CONVENCIONAL DE CONCRETO ARMADO UTILIZANDO AÇO CA-50 DE 10,0 MM - MONTAGEM. AF_06/2022</t>
  </si>
  <si>
    <t>92772</t>
  </si>
  <si>
    <t>4.2.13</t>
  </si>
  <si>
    <t>ARMAÇÃO DE LAJE DE ESTRUTURA CONVENCIONAL DE CONCRETO ARMADO UTILIZANDO AÇO CA-50 DE 12,5 MM - MONTAGEM. AF_06/2022</t>
  </si>
  <si>
    <t>4.3</t>
  </si>
  <si>
    <t>ESCADA</t>
  </si>
  <si>
    <t>102048</t>
  </si>
  <si>
    <t>4.3.1</t>
  </si>
  <si>
    <t>MONTAGEM E DESMONTAGEM DE FÔRMA PARA ESCADAS, COM 1 LANCE E LAJE CASCATA, EM CHAPA DE MADEIRA COMPENSADA RESINADA, 2 UTILIZAÇÕES. AF_11/2020</t>
  </si>
  <si>
    <t>103686</t>
  </si>
  <si>
    <t>4.3.2</t>
  </si>
  <si>
    <t>CONCRETAGEM DE ESCADAS, FCK=30 MPA, COM USO DE BOMBA - LANÇAMENTO, ADENSAMENTO E ACABAMENTO. AF_02/2022</t>
  </si>
  <si>
    <t>95945</t>
  </si>
  <si>
    <t>4.3.3</t>
  </si>
  <si>
    <t>ARMAÇÃO DE ESCADA, DE UMA ESTRUTURA CONVENCIONAL DE CONCRETO ARMADO UTILIZANDO AÇO CA-50 DE 8,0 MM - MONTAGEM. AF_11/2020</t>
  </si>
  <si>
    <t>95946</t>
  </si>
  <si>
    <t>4.3.4</t>
  </si>
  <si>
    <t>ARMAÇÃO DE ESCADA, DE UMA ESTRUTURA CONVENCIONAL DE CONCRETO ARMADO UTILIZANDO AÇO CA-50 DE 10,0 MM - MONTAGEM. AF_11/2020</t>
  </si>
  <si>
    <t>4.4</t>
  </si>
  <si>
    <t>CONTENÇÕES</t>
  </si>
  <si>
    <t>C2802</t>
  </si>
  <si>
    <t>4.4.1</t>
  </si>
  <si>
    <t>ESCORAMENTO CONTÍNUO DE VALAS C/PRANCHAS METÁLICAS DE 6.00M</t>
  </si>
  <si>
    <t>4.5</t>
  </si>
  <si>
    <t xml:space="preserve"> REFORÇO E RECUPERAÇÃO DE LAJES, VIGAS E PILARES </t>
  </si>
  <si>
    <t>C1399</t>
  </si>
  <si>
    <t>4.5.1</t>
  </si>
  <si>
    <t>FORMA PLANA CHAPA COMPENSADA PLASTIFICADA, ESP.= 12mm UTIL. 5X</t>
  </si>
  <si>
    <t>cxxxx</t>
  </si>
  <si>
    <t>4.5.2</t>
  </si>
  <si>
    <t xml:space="preserve">LOCAÇÃO MENSAL DE ANDAIME ESPECIAL </t>
  </si>
  <si>
    <t>M3XMÊS</t>
  </si>
  <si>
    <t>C0214</t>
  </si>
  <si>
    <t>4.5.3</t>
  </si>
  <si>
    <t>ARMADURA CA-25 MÉDIA D= 6,3 A 10,0mm</t>
  </si>
  <si>
    <t>C1523</t>
  </si>
  <si>
    <t>4.5.4</t>
  </si>
  <si>
    <t>JATEAMENTO DE AR COMPRIMIDO, P/LIMPEZA DE SUPERFÍCIES</t>
  </si>
  <si>
    <t>C0929</t>
  </si>
  <si>
    <t>4.5.5</t>
  </si>
  <si>
    <t>CORTE EM CONCRETO DETERIORADO</t>
  </si>
  <si>
    <t>C0094</t>
  </si>
  <si>
    <t>4.5.6</t>
  </si>
  <si>
    <t>APICOAMENTO EM CONCRETO/PREPARO DA SUPERFÍCIE</t>
  </si>
  <si>
    <t>C0098</t>
  </si>
  <si>
    <t>4.5.7</t>
  </si>
  <si>
    <t>APLICAÇÃO DE ADESIVO ESTRUTURAL BASE EPOXI</t>
  </si>
  <si>
    <t>C0220</t>
  </si>
  <si>
    <t>4.5.8</t>
  </si>
  <si>
    <t>ARMADURA EM TELA SOLDADA DE AÇO CA-60B</t>
  </si>
  <si>
    <t>C2830</t>
  </si>
  <si>
    <t>4.5.9</t>
  </si>
  <si>
    <t>FORNECIMENTO E CRAVAÇÃO DE PINOS C/PISTOLA P/FIXAÇÃO DE TELA</t>
  </si>
  <si>
    <t>C2900</t>
  </si>
  <si>
    <t>4.5.10</t>
  </si>
  <si>
    <t>PINTURA PROTEÇÃO C/INIBIDOR MIGRATÓRIO CORROSÃO, 3 DEMÃOS</t>
  </si>
  <si>
    <t>C3114</t>
  </si>
  <si>
    <t>4.5.11</t>
  </si>
  <si>
    <t>SELAGEM DE FISSURAS C/ INJEÇÃO DE RESINAS</t>
  </si>
  <si>
    <t>C0834</t>
  </si>
  <si>
    <t>4.5.12</t>
  </si>
  <si>
    <t>CONCRETO GROUT (ARGAMASSA AUTONIVELANTE), LANÇAMENTO E CURA</t>
  </si>
  <si>
    <t>4.6</t>
  </si>
  <si>
    <t>HIDROJATEAMENTO</t>
  </si>
  <si>
    <t>4.6.1</t>
  </si>
  <si>
    <t>HIDROJATEAMENTO DE SUPERFICIES DE CONCRETO</t>
  </si>
  <si>
    <t>4.6.2</t>
  </si>
  <si>
    <t>TRATAMENTO DE SUPERFÍCIE DE CONCRETO APARENTE</t>
  </si>
  <si>
    <t>5.0</t>
  </si>
  <si>
    <t xml:space="preserve"> REFORMA </t>
  </si>
  <si>
    <t>5.1</t>
  </si>
  <si>
    <t xml:space="preserve"> PAREDES E PAINÉIS </t>
  </si>
  <si>
    <t>C0047</t>
  </si>
  <si>
    <t>5.1.1</t>
  </si>
  <si>
    <t>ALVENARIA DE BLOCO CERÂMICO FURADO (9x19x39)cm C/ARGAMASSA MISTA DE CAL HIDRATADA, ESP=9 cm</t>
  </si>
  <si>
    <t>96358</t>
  </si>
  <si>
    <t>5.1.2</t>
  </si>
  <si>
    <t>PAREDE COM PLACAS DE GESSO ACARTONADO (DRYWALL), PARA USO INTERNO, COM DUAS FACES SIMPLES E ESTRUTURA METÁLICA COM GUIAS SIMPLES, SEM VÃOS. AF_06/2017_PS</t>
  </si>
  <si>
    <t>93202</t>
  </si>
  <si>
    <t>5.1.3</t>
  </si>
  <si>
    <t>FIXAÇÃO (ENCUNHAMENTO) DE ALVENARIA DE VEDAÇÃO COM TIJOLO MACIÇO. AF_03/2016</t>
  </si>
  <si>
    <t>5.2</t>
  </si>
  <si>
    <t>REVESTIMENTOS</t>
  </si>
  <si>
    <t>C0776</t>
  </si>
  <si>
    <t>5.2.1</t>
  </si>
  <si>
    <t>CHAPISCO C/ ARGAMASSA DE CIMENTO E AREIA S/PENEIRAR TRAÇO 1:3 ESP.= 5mm P/ PAREDE</t>
  </si>
  <si>
    <t>C2110</t>
  </si>
  <si>
    <t>5.2.2</t>
  </si>
  <si>
    <t>REBOCO C/ACABAMENTO.LISO.C/ARGAMASSA DE CIMENTO E AREIA PENEIRADA E ADITIVO IMPERMEABILIZANTE TRAÇO 1:1.5 ESP=5 mm</t>
  </si>
  <si>
    <t>5.2.3</t>
  </si>
  <si>
    <t>FORN. E INST. CARPETE ASTRAL</t>
  </si>
  <si>
    <t>M²</t>
  </si>
  <si>
    <t>5.2.4</t>
  </si>
  <si>
    <t>FORN. E INST. PISO VINILICO AMBIENTA</t>
  </si>
  <si>
    <t>5.2.5</t>
  </si>
  <si>
    <t>FORN. E INST. PISO BORRACHA</t>
  </si>
  <si>
    <t>5.2.6</t>
  </si>
  <si>
    <t>FORN. E INST. FORRO FIBRA MINERAL TEGULAR</t>
  </si>
  <si>
    <t>5.2.7</t>
  </si>
  <si>
    <t>FORN. E INST. FORRO FGE C/ PLACA RF DE 15MM</t>
  </si>
  <si>
    <t>5.2.8</t>
  </si>
  <si>
    <t>FORN. E INST. DRYWALL C/ MONTANTE 48 4RF 15MM</t>
  </si>
  <si>
    <t>5.2.9</t>
  </si>
  <si>
    <t>FORN. E INST. DRYWALL C/ MONTANTE 48 2RF 15MM</t>
  </si>
  <si>
    <t>5.2.10</t>
  </si>
  <si>
    <t>FORN. E INST. LÃ DE VIDRO 50MM</t>
  </si>
  <si>
    <t>5.2.11</t>
  </si>
  <si>
    <t>FORN. E INST. DRYWALL C/ MONTANTE 48 1RF</t>
  </si>
  <si>
    <t>5.2.12</t>
  </si>
  <si>
    <t>FORN. E INST. REVESTIMENTO METÁLICO 84R (PLENARIO)</t>
  </si>
  <si>
    <t>5.2.13</t>
  </si>
  <si>
    <t>FORN. E INST. REVESTIMENTO METÁLICO MINEWAVE (GALERIA)</t>
  </si>
  <si>
    <t>5.2.14</t>
  </si>
  <si>
    <t>FORN. E INST. PISO TÁTIL ELEMENTO SOLTO P/ CARPETE</t>
  </si>
  <si>
    <t>ML</t>
  </si>
  <si>
    <t>5.2.15</t>
  </si>
  <si>
    <t>FORN. E INST. DIVISÓRIA SANITARIA NEOCOM ALCOPLAC NORMATIZADO</t>
  </si>
  <si>
    <t>5.2.16</t>
  </si>
  <si>
    <t>FORN. E INST. FORRO GESSO C/ PELICULA PVC</t>
  </si>
  <si>
    <t>5.2.17</t>
  </si>
  <si>
    <t>FORN. E INST. REVESTIMENTO ILTEC PLANO 25MM</t>
  </si>
  <si>
    <t>5.3</t>
  </si>
  <si>
    <t>PISOS</t>
  </si>
  <si>
    <t>5.3.1</t>
  </si>
  <si>
    <t>PISOS INTERNOS</t>
  </si>
  <si>
    <t>C2284</t>
  </si>
  <si>
    <t>5.3.1.1</t>
  </si>
  <si>
    <t>SOLEIRA DE GRANITO L= 15cm</t>
  </si>
  <si>
    <t>101727</t>
  </si>
  <si>
    <t>5.3.1.2</t>
  </si>
  <si>
    <t>PISO VINÍLICO SEMI-FLEXÍVEL EM PLACAS, PADRÃO LISO, ESPESSURA 3,2 MM, FIXADO COM COLA. AF_09/2020</t>
  </si>
  <si>
    <t>98681</t>
  </si>
  <si>
    <t>5.3.1.3</t>
  </si>
  <si>
    <t>PISO CIMENTADO, TRAÇO 1:3 (CIMENTO E AREIA), ACABAMENTO RÚSTICO, ESPESSURA 2,0 CM, PREPARO MECÂNICO DA ARGAMASSA. AF_09/2020</t>
  </si>
  <si>
    <t>S11902</t>
  </si>
  <si>
    <t>5.3.1.4</t>
  </si>
  <si>
    <t>Piso tátil alerta pinado - Elementos em ABS revestido de inox (100 peças/m) - Rev 01_01/2022</t>
  </si>
  <si>
    <t>PLAL-87653767</t>
  </si>
  <si>
    <t>5.3.1.5</t>
  </si>
  <si>
    <t>PERFIL SOBREPOR ESCADA COM ANTIDERRAPANTE E LED</t>
  </si>
  <si>
    <t>5.4</t>
  </si>
  <si>
    <t>PISOS EXTERNOS</t>
  </si>
  <si>
    <t>94962</t>
  </si>
  <si>
    <t>5.4.1</t>
  </si>
  <si>
    <t>CONCRETO MAGRO PARA LASTRO, TRAÇO 1:4,5:4,5 (CIMENTO/ AREIA MÉDIA/ BRITA 1) - PREPARO MECÂNICO COM BETONEIRA 400 L. AF_07/2016</t>
  </si>
  <si>
    <t>5.5</t>
  </si>
  <si>
    <t>PINTURA</t>
  </si>
  <si>
    <t>5.5.1</t>
  </si>
  <si>
    <t>PAREDES E FORROS</t>
  </si>
  <si>
    <t>5.5.1.1</t>
  </si>
  <si>
    <t>PAREDES</t>
  </si>
  <si>
    <t>C1208</t>
  </si>
  <si>
    <t>5.5.1.1.1</t>
  </si>
  <si>
    <t>EMASSAMENTO DE PAREDES INTERNAS 2 DEMÃOS C/MASSA DE PVA</t>
  </si>
  <si>
    <t>C4167</t>
  </si>
  <si>
    <t>5.5.1.1.2</t>
  </si>
  <si>
    <t>LATEX ACRÍLICO TRÊS DEMÃOS EM PAREDES INTERNAS S/ MASSA</t>
  </si>
  <si>
    <t>88485</t>
  </si>
  <si>
    <t>5.5.1.1.3</t>
  </si>
  <si>
    <t>APLICAÇÃO DE FUNDO SELADOR ACRÍLICO EM PAREDES, UMA DEMÃO. AF_06/2014</t>
  </si>
  <si>
    <t>5.5.2</t>
  </si>
  <si>
    <t>FORROS</t>
  </si>
  <si>
    <t>PLAL-40417608</t>
  </si>
  <si>
    <t>5.5.2.1</t>
  </si>
  <si>
    <t>EMASSAMENTO DE SUPERFÍCIE, COM APLICAÇÃO DE 02 DEMÃOS DE MASSA ACRÍLICA E RETOQUES</t>
  </si>
  <si>
    <t>m2</t>
  </si>
  <si>
    <t>88484</t>
  </si>
  <si>
    <t>5.5.2.2</t>
  </si>
  <si>
    <t>APLICAÇÃO DE FUNDO SELADOR ACRÍLICO EM TETO, UMA DEMÃO. AF_06/2014</t>
  </si>
  <si>
    <t>88488</t>
  </si>
  <si>
    <t>5.5.2.3</t>
  </si>
  <si>
    <t>APLICAÇÃO MANUAL DE PINTURA COM TINTA LÁTEX ACRÍLICA EM TETO, DUAS DEMÃOS. AF_06/2014</t>
  </si>
  <si>
    <t>5.6</t>
  </si>
  <si>
    <t>ESQUADRIAS DE MADEIRA</t>
  </si>
  <si>
    <t>C1280</t>
  </si>
  <si>
    <t>5.6.1</t>
  </si>
  <si>
    <t>ESMALTE DUAS DEMÃOS EM ESQUADRIAS DE MADEIRA</t>
  </si>
  <si>
    <t>5.7</t>
  </si>
  <si>
    <t>SUPERFÍCIES METÁLICAS</t>
  </si>
  <si>
    <t>C1279</t>
  </si>
  <si>
    <t>5.7.1</t>
  </si>
  <si>
    <t>ESMALTE DUAS DEMÃOS EM ESQUADRIAS DE FERRO</t>
  </si>
  <si>
    <t>5.8</t>
  </si>
  <si>
    <t>REVESTIMENTO</t>
  </si>
  <si>
    <t>PLAL-23797437</t>
  </si>
  <si>
    <t>5.8.1</t>
  </si>
  <si>
    <t>CHAPISCO APLICADO EM TETO, E=5MM, COM ARGAMASSA TRAÇO T1-1:3 (CIMENTO E AREIA)</t>
  </si>
  <si>
    <t>90409</t>
  </si>
  <si>
    <t>5.8.2</t>
  </si>
  <si>
    <t>MASSA ÚNICA, PARA RECEBIMENTO DE PINTURA, EM ARGAMASSA TRAÇO 1:2:8, PREPARO MANUAL, APLICADA MANUALMENTE EM TETO, ESPESSURA DE 10MM, COM EXECUÇÃO DE TALISCAS. AF_03/2015</t>
  </si>
  <si>
    <t>5.9</t>
  </si>
  <si>
    <t xml:space="preserve"> ESQUADRIAS E FERRAGENS </t>
  </si>
  <si>
    <t>5.9.1</t>
  </si>
  <si>
    <t>ESQUADRIAS E FERRAGENS</t>
  </si>
  <si>
    <t>C1964</t>
  </si>
  <si>
    <t>5.9.1.1</t>
  </si>
  <si>
    <t>PORTA CORTA-FOGO DUAS FOLHAS LARG.=1,20 A 2,20m E ALT.=2,10 A 2,40 m</t>
  </si>
  <si>
    <t>C2216</t>
  </si>
  <si>
    <t>5.9.1.2</t>
  </si>
  <si>
    <t>REVESTIMENTO C/LAMINADO MELAMÍNICO COLADO</t>
  </si>
  <si>
    <t>C2666</t>
  </si>
  <si>
    <t>5.9.1.3</t>
  </si>
  <si>
    <t>VERGA RETA DE CONCRETO ARMADO</t>
  </si>
  <si>
    <t>C4428</t>
  </si>
  <si>
    <t>5.9.1.4</t>
  </si>
  <si>
    <t>PORTA TIPO PARANÁ (0,80 x 2,10 m), COMPLETA</t>
  </si>
  <si>
    <t>C1989</t>
  </si>
  <si>
    <t>5.9.1.5</t>
  </si>
  <si>
    <t>PORTA INTERNA DE CEDRO LISA COMPLETA UMA FOLHA (1.00X 2.10)m</t>
  </si>
  <si>
    <t>PLAL-70613259</t>
  </si>
  <si>
    <t>5.9.1.6</t>
  </si>
  <si>
    <t>GUARDA-CORPO PANORÂMICO COM PERFIS DE ALUMÍNIO E VIDRO LAMINADO 8 MM, FIXADO COM CHUMBADOR MECÂNICO.</t>
  </si>
  <si>
    <t>PLAL-01572924</t>
  </si>
  <si>
    <t>5.9.1.7</t>
  </si>
  <si>
    <t>CORRIMÃO DUPLA ALTURA EM AÇO INOX DIAM 1 1/2 - FIXADO NA PAREDE</t>
  </si>
  <si>
    <t>99841</t>
  </si>
  <si>
    <t>5.9.1.8</t>
  </si>
  <si>
    <t>GUARDA-CORPO PANORÂMICO COM PERFIS DE ALUMÍNIO E VIDRO LAMINADO 8 MM, FIXADO COM CHUMBADOR MECÂNICO. AF_04/2019_PS</t>
  </si>
  <si>
    <t>C0924</t>
  </si>
  <si>
    <t>5.9.1.9</t>
  </si>
  <si>
    <t>CORRIMÃO EM TUBO DE AÇO INOX</t>
  </si>
  <si>
    <t>PLAL-17658120</t>
  </si>
  <si>
    <t>5.9.1.10</t>
  </si>
  <si>
    <t>Guarda-corpo h = 1,10m e Corrimão em Aço Inox, barras superiores alt=0,92m e 0,70m e barra inferior, diam= 1.1/2" r, barras verticais d=3/4" a cada 0,11m, curvas de aço inox.</t>
  </si>
  <si>
    <t>PLAL-20476485</t>
  </si>
  <si>
    <t>5.9.1.11</t>
  </si>
  <si>
    <t>ALUMINIO COMPOSTO CHAPA PERFURADA A LASER 2MM</t>
  </si>
  <si>
    <t>PLAL-19014758</t>
  </si>
  <si>
    <t>5.9.1.12</t>
  </si>
  <si>
    <t>PERFIL DE ALUMÍNIO "U" DE 50 X 50 MM</t>
  </si>
  <si>
    <t>C4728</t>
  </si>
  <si>
    <t>5.9.1.13</t>
  </si>
  <si>
    <t>CERCA/GRADIL NYLOFOR H=2,43M, MALHA 5 X 20CM - FIO 4,30MM, COM FIXADORES DE POLIAMIDA EM POSTE 40 x 60 MM CHUMBADOS EM BASE DE CONCRETO (EXCLUSIVE ESTA) , REVESTIDOS EM POLIESTER POR PROCESSO DE PINTURA ELETROSTÁTICA (GRADIL E POSTE), NAS CORES VERDE OU BRANCA - FORNECIMENTO E INSTALAÇÃO</t>
  </si>
  <si>
    <t>5.10</t>
  </si>
  <si>
    <t>IMPERMEABILIZAÇÃO</t>
  </si>
  <si>
    <t>98553</t>
  </si>
  <si>
    <t>5.10.1</t>
  </si>
  <si>
    <t>IMPERMEABILIZAÇÃO DE SUPERFÍCIE COM MEMBRANA À BASE DE POLIURETANO, 2 DEMÃOS. AF_06/2018</t>
  </si>
  <si>
    <t>98547</t>
  </si>
  <si>
    <t>5.10.2</t>
  </si>
  <si>
    <t>IMPERMEABILIZAÇÃO DE SUPERFÍCIE COM MANTA ASFÁLTICA, DUAS CAMADAS, INCLUSIVE APLICAÇÃO DE PRIMER ASFÁLTICO, E=3MM E E=4MM. AF_06/2018</t>
  </si>
  <si>
    <t>C4722</t>
  </si>
  <si>
    <t>5.10.3</t>
  </si>
  <si>
    <t>IMPERMEABILIZAÇÃO À BASE DE ARGAMASSA POLIMÉRICA, RESINA TERMOPLÁSTICA E TELA DE POLIESTER MALHA 2X2MM (SUPERFÍCIE EM CONTATO DIRETO COM A ÁGUA)</t>
  </si>
  <si>
    <t>98554</t>
  </si>
  <si>
    <t>5.10.4</t>
  </si>
  <si>
    <t>IMPERMEABILIZAÇÃO DE SUPERFÍCIE COM MEMBRANA À BASE DE RESINA ACRÍLICA, 3 DEMÃOS. AF_06/2018</t>
  </si>
  <si>
    <t>C5025</t>
  </si>
  <si>
    <t>5.10.5</t>
  </si>
  <si>
    <t>PROTEÇÃO MECÂNICA, COM ARGAMASSA DE CIMENTO E AREIA TRAÇO 1:4, E=2CM</t>
  </si>
  <si>
    <t>5.10.6</t>
  </si>
  <si>
    <t>TRATAMENTO DE JUNTAS</t>
  </si>
  <si>
    <t>5.11</t>
  </si>
  <si>
    <t xml:space="preserve"> REVESTIMENTOS EXTERNOS </t>
  </si>
  <si>
    <t>C1431</t>
  </si>
  <si>
    <t>5.11.1</t>
  </si>
  <si>
    <t>GRAMA EM PLACAS.INCLUSIVE CONSERVAÇÃO</t>
  </si>
  <si>
    <t>5.12</t>
  </si>
  <si>
    <t xml:space="preserve"> LOUÇAS, METAIS E ACESSÓRIOS </t>
  </si>
  <si>
    <t>5.12.1</t>
  </si>
  <si>
    <t xml:space="preserve"> METAL , INOX E METALON </t>
  </si>
  <si>
    <t>C4820</t>
  </si>
  <si>
    <t>5.12.1.1</t>
  </si>
  <si>
    <t>TORNEIRA DE PAREDE P/ PIA, ACABAMENTO CROMADO, C/ BICA MÓVEL E AREJADOR, 1/2 " OU 3/4 "</t>
  </si>
  <si>
    <t>C1898</t>
  </si>
  <si>
    <t>5.12.1.2</t>
  </si>
  <si>
    <t>PEÇAS DE APOIO DEFICIENTES C/TUBO INOX P/WC'S</t>
  </si>
  <si>
    <t>5.12.2</t>
  </si>
  <si>
    <t xml:space="preserve"> LOUÇAS </t>
  </si>
  <si>
    <t>C4821</t>
  </si>
  <si>
    <t>5.12.2.1</t>
  </si>
  <si>
    <t>CUBA DE LOUÇA DE EMBUTIR S/TORNEIRA C/ACESSÓRIOS</t>
  </si>
  <si>
    <t>C0348</t>
  </si>
  <si>
    <t>5.12.2.2</t>
  </si>
  <si>
    <t>BACIA DE LOUÇA BRANCA C/CAIXA ACOPLADA</t>
  </si>
  <si>
    <t>C1792</t>
  </si>
  <si>
    <t>5.12.2.3</t>
  </si>
  <si>
    <t>MICTORIO DE LOUÇA BRANCA</t>
  </si>
  <si>
    <t>C4005</t>
  </si>
  <si>
    <t>5.12.2.4</t>
  </si>
  <si>
    <t>VÁLVULA ELETRÔNICA CROMADA P/ MICTÓRIO</t>
  </si>
  <si>
    <t>C1618</t>
  </si>
  <si>
    <t>5.12.2.5</t>
  </si>
  <si>
    <t>LAVATÓRIO DE LOUÇA BRANCA C/COLUNA, C/ TORNEIRA E ACESSÓRIOS</t>
  </si>
  <si>
    <t>5.12.3</t>
  </si>
  <si>
    <t xml:space="preserve"> ACESSÓRIOS </t>
  </si>
  <si>
    <t>C4835</t>
  </si>
  <si>
    <t>5.12.3.1</t>
  </si>
  <si>
    <t>ESPELHO CRISTAL, ESPESSURA 4MM, COM PARAFUSOS DE FIXAÇÃO, SEM MOLDURA</t>
  </si>
  <si>
    <t>6.0</t>
  </si>
  <si>
    <t xml:space="preserve">INSTALAÇÕES HIDROSSANITÁRIAS </t>
  </si>
  <si>
    <t>6.1</t>
  </si>
  <si>
    <t xml:space="preserve"> INSTALAÇÕES DE ÁGUAS PLUVIAIS </t>
  </si>
  <si>
    <t>C4760</t>
  </si>
  <si>
    <t>6.1.1</t>
  </si>
  <si>
    <t>TUBO PVC SÉRIE REFORÇADA P/ ESGOTO D=100MM (4") - INCLUSIVE CONEXÕES</t>
  </si>
  <si>
    <t>C4763</t>
  </si>
  <si>
    <t>6.1.2</t>
  </si>
  <si>
    <t>TUBO PVC SÉRIE REFORÇADA P/ ESGOTO D=150MM (6") JUNTA COM ANEL</t>
  </si>
  <si>
    <t>C1557</t>
  </si>
  <si>
    <t>6.1.3</t>
  </si>
  <si>
    <t>JOELHO PVC CINZA. P/ESGOTO D=150mm (6") - JUNTA SOLD</t>
  </si>
  <si>
    <t>C3467</t>
  </si>
  <si>
    <t>6.1.4</t>
  </si>
  <si>
    <t>FORNECIMENTO E COLOCAÇÃO DE CHUMBADOR PARABOULT DE 3/4" a 1"</t>
  </si>
  <si>
    <t>C3478</t>
  </si>
  <si>
    <t>6.1.5</t>
  </si>
  <si>
    <t>VERGALHÃO ROSCA TOTAL DE 3/8"</t>
  </si>
  <si>
    <t>S09276</t>
  </si>
  <si>
    <t>6.1.6</t>
  </si>
  <si>
    <t>Abraçadeira em ferro Galvanizado DN 150mm</t>
  </si>
  <si>
    <t>un</t>
  </si>
  <si>
    <t>91184</t>
  </si>
  <si>
    <t>6.1.7</t>
  </si>
  <si>
    <t>FIXAÇÃO DE TUBOS HORIZONTAIS DE PPR DIÂMETROS MAIORES QUE 75 MM COM ABRAÇADEIRA METÁLICA FLEXÍVEL 18 MM, FIXADA DIRETAMENTE NA LAJE. AF_05/2015</t>
  </si>
  <si>
    <t>C4843</t>
  </si>
  <si>
    <t>6.1.8</t>
  </si>
  <si>
    <t>CAIXA EM ALVENARIA TIJOLO FURADO, ESP. = 10cm ( 60x 60x60cm), LASTRO DE BRITA, EXCETO ESCAVAÇÃO E TAMPA</t>
  </si>
  <si>
    <t>C4844</t>
  </si>
  <si>
    <t>6.1.9</t>
  </si>
  <si>
    <t>CAIXA EM ALVENARIA TIJOLO FURADO, ESP. = 10cm ( 80x 80x60cm), LASTRO DE BRITA, EXCETO ESCAVAÇÃO E TAMPA</t>
  </si>
  <si>
    <t>C0643</t>
  </si>
  <si>
    <t>6.1.10</t>
  </si>
  <si>
    <t>CAIXA EM ALVENARIA S/TAMPA E FUNDO CONCRETO (1.20 X 1.20)m</t>
  </si>
  <si>
    <t>C4772</t>
  </si>
  <si>
    <t>6.1.11</t>
  </si>
  <si>
    <t>TAMPA EM CONCRETO ARMADO, ESPESSURA 0,05M</t>
  </si>
  <si>
    <t>C2784</t>
  </si>
  <si>
    <t>6.1.12</t>
  </si>
  <si>
    <t>ESCAVAÇÃO MANUAL SOLO DE 1A.CAT. PROF. ATÉ 1.50m</t>
  </si>
  <si>
    <t>C2921</t>
  </si>
  <si>
    <t>6.1.13</t>
  </si>
  <si>
    <t>REATERRO C/COMPACTAÇÃO MANUAL S/CONTROLE, MATERIAL DA VALA</t>
  </si>
  <si>
    <t>C0707</t>
  </si>
  <si>
    <t>6.1.14</t>
  </si>
  <si>
    <t>CARGA MANUAL DE TERRA EM CAMINHÃO BASCULANTE</t>
  </si>
  <si>
    <t>C2530</t>
  </si>
  <si>
    <t>6.1.15</t>
  </si>
  <si>
    <t>TRANSPORTE DE MATERIAL, EXCETO ROCHA EM CAMINHÃO ATÉ 10KM</t>
  </si>
  <si>
    <t>C5185</t>
  </si>
  <si>
    <t>6.1.16</t>
  </si>
  <si>
    <t>DESTINAÇÃO FINAL DO RESÍDUO SOLIDO NÃO SEGREGADO EM TERRENO LICENCIADO - SEM TRANSPORTE</t>
  </si>
  <si>
    <t>6.2</t>
  </si>
  <si>
    <t xml:space="preserve"> INSTALAÇÕES SANITÁRIAS </t>
  </si>
  <si>
    <t>S09384</t>
  </si>
  <si>
    <t>6.2.1</t>
  </si>
  <si>
    <t>Tubo pvc rígido c/anel borracha, serie reforçada, p/esgoto e aguas pluviais, d = 40mm - Rev 01_11/2021</t>
  </si>
  <si>
    <t>S09385</t>
  </si>
  <si>
    <t>6.2.2</t>
  </si>
  <si>
    <t>Tubo pvc rígido c/anel borracha, serie reforçada, p/esgoto e aguas pluviais, d = 50mm</t>
  </si>
  <si>
    <t>S09386</t>
  </si>
  <si>
    <t>6.2.3</t>
  </si>
  <si>
    <t>Tubo pvc rígido c/anel borracha, serie reforçada, p/esgoto e aguas pluviais, d = 75mm</t>
  </si>
  <si>
    <t>6.2.4</t>
  </si>
  <si>
    <t>6.2.5</t>
  </si>
  <si>
    <t>91183</t>
  </si>
  <si>
    <t>6.2.6</t>
  </si>
  <si>
    <t>FIXAÇÃO DE TUBOS HORIZONTAIS DE PPR DIÂMETROS MAIORES QUE 40 MM E MENORES OU IGUAIS A 75 MM COM ABRAÇADEIRA METÁLICA FLEXÍVEL 18 MM, FIXADA DIRETAMENTE NA LAJE. AF_05/2015</t>
  </si>
  <si>
    <t>6.2.7</t>
  </si>
  <si>
    <t>C4927</t>
  </si>
  <si>
    <t>6.2.8</t>
  </si>
  <si>
    <t>CAIXA SIFONADA PVC 150 X 150 X 50MM, ACABAMENTO CROMADO (GRELHA OU TAMPA CEGA)</t>
  </si>
  <si>
    <t>C5050</t>
  </si>
  <si>
    <t>6.2.9</t>
  </si>
  <si>
    <t>CAIXA DE GORDURA EM PVC, COM CESTO 18L</t>
  </si>
  <si>
    <t>C4824</t>
  </si>
  <si>
    <t>6.2.10</t>
  </si>
  <si>
    <t>TERMINAL DE VENTILAÇÃO PVC 100MM</t>
  </si>
  <si>
    <t>C2096</t>
  </si>
  <si>
    <t>6.2.11</t>
  </si>
  <si>
    <t>RASGO EM ALVENARIA P/TUBULAÇÕES D=32 A 50mm (1 1/4" A 2")</t>
  </si>
  <si>
    <t>C2097</t>
  </si>
  <si>
    <t>6.2.12</t>
  </si>
  <si>
    <t>RASGO EM ALVENARIA P/TUBULAÇÕES D=65 A 100mm (2 1/2" A 4")</t>
  </si>
  <si>
    <t>C1239</t>
  </si>
  <si>
    <t>6.2.13</t>
  </si>
  <si>
    <t>ENCHIMENTO DE RASGO C/ARGAMASSA DIAM.= 32 A 50mm (1 1/4" A 2")</t>
  </si>
  <si>
    <t>C1240</t>
  </si>
  <si>
    <t>6.2.14</t>
  </si>
  <si>
    <t>ENCHIMENTO DE RASGO C/ARGAMASSA DIAM.= 65 A100mm (2 1/2" A 4")</t>
  </si>
  <si>
    <t>C4839</t>
  </si>
  <si>
    <t>6.2.15</t>
  </si>
  <si>
    <t>CAIXA EM ALVENARIA TIJOLO FURADO, ESP. = 10cm ( 80x 80x60cm), FUNDO DE CONCRETO, EXCETO ESCAVAÇÃO E TAMPA</t>
  </si>
  <si>
    <t>S10224</t>
  </si>
  <si>
    <t>6.2.16</t>
  </si>
  <si>
    <t>Canaleta de drenagem em concreto, dimensões internas 40 x 50cm, com tampa de concreto, inclusive escavação manual</t>
  </si>
  <si>
    <t>C0445</t>
  </si>
  <si>
    <t>6.2.17</t>
  </si>
  <si>
    <t>BOMBA CENTRÍFUGA DE 2 CV, INCLUSIVE MAT.DE SUCÇÃO</t>
  </si>
  <si>
    <t>6.2.18</t>
  </si>
  <si>
    <t>6.2.19</t>
  </si>
  <si>
    <t>6.2.20</t>
  </si>
  <si>
    <t>6.2.21</t>
  </si>
  <si>
    <t>6.2.22</t>
  </si>
  <si>
    <t>6.2.23</t>
  </si>
  <si>
    <t>C2601</t>
  </si>
  <si>
    <t>6.2.24</t>
  </si>
  <si>
    <t>TUBO PVC ESG (200MM)</t>
  </si>
  <si>
    <t>6.3</t>
  </si>
  <si>
    <t xml:space="preserve"> INSTALAÇÕES HIDRÁULICAS </t>
  </si>
  <si>
    <t>C2625</t>
  </si>
  <si>
    <t>6.3.1</t>
  </si>
  <si>
    <t>TUBO PVC SOLD. MARROM INCL.CONEXÕES D= 25mm(3/4")</t>
  </si>
  <si>
    <t>C2626</t>
  </si>
  <si>
    <t>6.3.2</t>
  </si>
  <si>
    <t>TUBO PVC SOLD. MARROM INCL.CONEXÕES D= 32mm(1")</t>
  </si>
  <si>
    <t>C2627</t>
  </si>
  <si>
    <t>6.3.3</t>
  </si>
  <si>
    <t>TUBO PVC SOLD. MARROM INCL.CONEXÕES D= 40mm (1 1/4")</t>
  </si>
  <si>
    <t>C2628</t>
  </si>
  <si>
    <t>6.3.4</t>
  </si>
  <si>
    <t>TUBO PVC SOLD. MARROM INCL.CONEXÕES D= 50mm (1 1/2")</t>
  </si>
  <si>
    <t>C2629</t>
  </si>
  <si>
    <t>6.3.5</t>
  </si>
  <si>
    <t>TUBO PVC SOLD. MARROM INCL.CONEXÕES D= 60mm (2")</t>
  </si>
  <si>
    <t>C2631</t>
  </si>
  <si>
    <t>6.3.6</t>
  </si>
  <si>
    <t>TUBO PVC SOLD. MARROM INCL.CONEXÕES D=75mm (2 1/2")</t>
  </si>
  <si>
    <t>C2630</t>
  </si>
  <si>
    <t>6.3.7</t>
  </si>
  <si>
    <t>TUBO PVC SOLD. MARROM INCL.CONEXÕES D=110mm(4')</t>
  </si>
  <si>
    <t>C0026</t>
  </si>
  <si>
    <t>6.3.8</t>
  </si>
  <si>
    <t>ADAPTADOR PVC SOLD. FLANGES LIVRES P/CX. D'ÁGUA 85mm (3")</t>
  </si>
  <si>
    <t>C3653</t>
  </si>
  <si>
    <t>6.3.9</t>
  </si>
  <si>
    <t>ADAPTADOR PVC P/ REGISTRO 25mm (3/4")</t>
  </si>
  <si>
    <t>C3654</t>
  </si>
  <si>
    <t>6.3.10</t>
  </si>
  <si>
    <t>ADAPTADOR PVC P/ REGISTRO 32mm (1")</t>
  </si>
  <si>
    <t>C3655</t>
  </si>
  <si>
    <t>6.3.11</t>
  </si>
  <si>
    <t>ADAPTADOR PVC P/ REGISTRO 40mm (1 1/4")</t>
  </si>
  <si>
    <t>C3656</t>
  </si>
  <si>
    <t>6.3.12</t>
  </si>
  <si>
    <t>ADAPTADOR PVC P/ REGISTRO 50mm (1 1/2")</t>
  </si>
  <si>
    <t>C3657</t>
  </si>
  <si>
    <t>6.3.13</t>
  </si>
  <si>
    <t>ADAPTADOR PVC P/ REGISTRO 60mm (2")</t>
  </si>
  <si>
    <t>C0016</t>
  </si>
  <si>
    <t>6.3.14</t>
  </si>
  <si>
    <t>ADAPTADOR PVC P/ REGISTRO 75mm (2 1/2'')</t>
  </si>
  <si>
    <t>94670</t>
  </si>
  <si>
    <t>6.3.15</t>
  </si>
  <si>
    <t>ADAPTADOR CURTO COM BOLSA E ROSCA PARA REGISTRO, PVC, SOLDÁVEL, DN 110 MM X 4 , INSTALADO EM RESERVAÇÃO DE ÁGUA DE EDIFICAÇÃO QUE POSSUA RESERVATÓRIO DE FIBRA/FIBROCIMENTO FORNECIMENTO E INSTALAÇÃO. AF_06/2016</t>
  </si>
  <si>
    <t>91179</t>
  </si>
  <si>
    <t>6.3.16</t>
  </si>
  <si>
    <t>FIXAÇÃO DE TUBOS HORIZONTAIS DE PVC, CPVC OU COBRE DIÂMETROS MENORES OU IGUAIS A 40 MM COM ABRAÇADEIRA METÁLICA RÍGIDA TIPO D 1/2" , FIXADA DIRETAMENTE NA LAJE. AF_05/2015</t>
  </si>
  <si>
    <t>91180</t>
  </si>
  <si>
    <t>6.3.17</t>
  </si>
  <si>
    <t>FIXAÇÃO DE TUBOS HORIZONTAIS DE PVC, CPVC OU COBRE DIÂMETROS MAIORES QUE 40 MM E MENORES OU IGUAIS A 75 MM COM ABRAÇADEIRA METÁLICA RÍGIDA TIPO ?D? 1 1/2?, FIXADA DIRETAMENTE NA LAJE. AF_05/2015</t>
  </si>
  <si>
    <t>91181</t>
  </si>
  <si>
    <t>6.3.18</t>
  </si>
  <si>
    <t>FIXAÇÃO DE TUBOS HORIZONTAIS DE PVC, CPVC OU COBRE DIÂMETROS MAIORES QUE 75 MM COM ABRAÇADEIRA METÁLICA RÍGIDA TIPO D 3" , FIXADA DIRETAMENTE NA LAJE. AF_05/2015</t>
  </si>
  <si>
    <t>C2166</t>
  </si>
  <si>
    <t>6.3.19</t>
  </si>
  <si>
    <t>REGISTRO DE GAVETA C/CANOPLA CROMADA D= 20mm (3/4")</t>
  </si>
  <si>
    <t>C2167</t>
  </si>
  <si>
    <t>6.3.20</t>
  </si>
  <si>
    <t>REGISTRO DE GAVETA C/CANOPLA CROMADA D= 25mm (1")</t>
  </si>
  <si>
    <t>C2158</t>
  </si>
  <si>
    <t>6.3.21</t>
  </si>
  <si>
    <t>REGISTRO DE GAVETA BRUTO D= 25mm (1")</t>
  </si>
  <si>
    <t>C2160</t>
  </si>
  <si>
    <t>6.3.22</t>
  </si>
  <si>
    <t>REGISTRO DE GAVETA BRUTO D= 40mm (1 1/2")</t>
  </si>
  <si>
    <t>C2161</t>
  </si>
  <si>
    <t>6.3.23</t>
  </si>
  <si>
    <t>REGISTRO DE GAVETA BRUTO D= 50mm (2")</t>
  </si>
  <si>
    <t>C2162</t>
  </si>
  <si>
    <t>6.3.24</t>
  </si>
  <si>
    <t>REGISTRO DE GAVETA BRUTO D= 65mm (2 1/2")</t>
  </si>
  <si>
    <t>C2164</t>
  </si>
  <si>
    <t>6.3.25</t>
  </si>
  <si>
    <t>REGISTRO DE GAVETA BRUTO D=100mm (4")</t>
  </si>
  <si>
    <t>6.3.26</t>
  </si>
  <si>
    <t>S04081</t>
  </si>
  <si>
    <t>6.3.27</t>
  </si>
  <si>
    <t>Conjunto moto-bomba centrífuga, trifasica, motor 7.5 cv, Schneider BC-21 ou similar</t>
  </si>
  <si>
    <t>94800</t>
  </si>
  <si>
    <t>6.3.28</t>
  </si>
  <si>
    <t>TORNEIRA DE BOIA PARA CAIXA D'ÁGUA, ROSCÁVEL, 2" - FORNECIMENTO E INSTALAÇÃO. AF_08/2021</t>
  </si>
  <si>
    <t>102137</t>
  </si>
  <si>
    <t>6.3.29</t>
  </si>
  <si>
    <t>CHAVE DE BOIA AUTOMÁTICA SUPERIOR/INFERIOR 15A/250V - FORNECIMENTO E INSTALAÇÃO. AF_12/2020</t>
  </si>
  <si>
    <t>S11151</t>
  </si>
  <si>
    <t>6.3.30</t>
  </si>
  <si>
    <t>Válvula de esfera em bronze ø 2 1/2" - fornecimento e instalação</t>
  </si>
  <si>
    <t>C2714</t>
  </si>
  <si>
    <t>6.3.31</t>
  </si>
  <si>
    <t>VÁLVULA DE RETENÇÃO HORIZONTAL D= 80mm (3")</t>
  </si>
  <si>
    <t>C2704</t>
  </si>
  <si>
    <t>6.3.32</t>
  </si>
  <si>
    <t>VÁLVULA DE RETENÇÃO HORIZ.OU VERT. D= 80mm (3")</t>
  </si>
  <si>
    <t>C1819</t>
  </si>
  <si>
    <t>6.3.33</t>
  </si>
  <si>
    <t>NIPLE DUPLO AÇO GALV. D=65mm (2 1/2") À 80mm (3")</t>
  </si>
  <si>
    <t>C2095</t>
  </si>
  <si>
    <t>6.3.34</t>
  </si>
  <si>
    <t>RASGO EM ALVENARIA P/TUBULAÇÕES D=15 A 25mm (1/2" A 1")</t>
  </si>
  <si>
    <t>6.3.35</t>
  </si>
  <si>
    <t>C1238</t>
  </si>
  <si>
    <t>6.3.36</t>
  </si>
  <si>
    <t>ENCHIMENTO DE RASGO C/ARGAMASSA DIAM.= 15 A 25mm (1/2" A 1")</t>
  </si>
  <si>
    <t>6.3.37</t>
  </si>
  <si>
    <t>6.3.38</t>
  </si>
  <si>
    <t>6.3.39</t>
  </si>
  <si>
    <t>6.3.40</t>
  </si>
  <si>
    <t>6.3.41</t>
  </si>
  <si>
    <t>6.3.42</t>
  </si>
  <si>
    <t>6.4</t>
  </si>
  <si>
    <t xml:space="preserve"> INSTALAÇÕES DE COMBATE A INCÊNDIO </t>
  </si>
  <si>
    <t>C2545</t>
  </si>
  <si>
    <t>6.4.1</t>
  </si>
  <si>
    <t>TUBO AÇO GALV. C/OU S/COST.INCL.CONEXÕES D= 25mm (1")</t>
  </si>
  <si>
    <t>C2546</t>
  </si>
  <si>
    <t>6.4.2</t>
  </si>
  <si>
    <t>TUBO AÇO GALV. C/OU S/COST.INCL.CONEXÕES D= 32mm (1 1/4")</t>
  </si>
  <si>
    <t>C2547</t>
  </si>
  <si>
    <t>6.4.3</t>
  </si>
  <si>
    <t>TUBO AÇO GALV. C/OU S/COST.INCL.CONEXÕES D= 40mm(1 1/2")</t>
  </si>
  <si>
    <t>C2552</t>
  </si>
  <si>
    <t>6.4.4</t>
  </si>
  <si>
    <t>TUBO AÇO GALV. C/OU S/COST.INCL.CONEXÕES D=50mm (2")</t>
  </si>
  <si>
    <t>C2553</t>
  </si>
  <si>
    <t>6.4.5</t>
  </si>
  <si>
    <t>TUBO AÇO GALV. C/OU S/COST.INCL.CONEXÕES D=65mm (2 1/2")</t>
  </si>
  <si>
    <t>C2548</t>
  </si>
  <si>
    <t>6.4.6</t>
  </si>
  <si>
    <t>TUBO AÇO GALV. C/OU S/COST.INCL.CONEXÕES D= 80mm (3")</t>
  </si>
  <si>
    <t>C2549</t>
  </si>
  <si>
    <t>6.4.7</t>
  </si>
  <si>
    <t>TUBO AÇO GALV. C/OU S/COST.INCL.CONEXÕES D=100mm (4")</t>
  </si>
  <si>
    <t>C2550</t>
  </si>
  <si>
    <t>6.4.8</t>
  </si>
  <si>
    <t>TUBO AÇO GALV. C/OU S/COST.INCL.CONEXÕES D=125mm (5")</t>
  </si>
  <si>
    <t>C4309</t>
  </si>
  <si>
    <t>6.4.9</t>
  </si>
  <si>
    <t>PINTURA POLIURETANO EM 02 (DUAS) DEMÃOS SOBRE TUBULAÇÃO</t>
  </si>
  <si>
    <t>C2713</t>
  </si>
  <si>
    <t>6.4.10</t>
  </si>
  <si>
    <t>VÁLVULA DE RETENÇÃO HORIZONTAL D= 65mm (2 1/2")</t>
  </si>
  <si>
    <t>C1397</t>
  </si>
  <si>
    <t>6.4.11</t>
  </si>
  <si>
    <t>FLANGE SEXTAVADA EM AÇO GALV. D=65mm (2 1/2")</t>
  </si>
  <si>
    <t>C1359</t>
  </si>
  <si>
    <t>6.4.12</t>
  </si>
  <si>
    <t>EXTINTOR DE GÁS CARBÔNICO OU PÓ QUÍMICO DE 4 OU 6KG</t>
  </si>
  <si>
    <t>C2292</t>
  </si>
  <si>
    <t>6.4.13</t>
  </si>
  <si>
    <t>SPRINKLERS EM BRONZE (INSTALADO)</t>
  </si>
  <si>
    <t>S10332</t>
  </si>
  <si>
    <t>6.4.14</t>
  </si>
  <si>
    <t>TAMPÃO DE FERRO FUNDIDO P/ POÇO DE VISITA  DE DIAM-=1 M</t>
  </si>
  <si>
    <t>C0001</t>
  </si>
  <si>
    <t>6.4.15</t>
  </si>
  <si>
    <t>ABRIGO P/ HIDRANTE C/MANGUEIRA E ESGUICHO DE LATÃO</t>
  </si>
  <si>
    <t>C4649</t>
  </si>
  <si>
    <t>6.4.16</t>
  </si>
  <si>
    <t>SINALIZAÇÃO PARA EXTINTOR</t>
  </si>
  <si>
    <t>S12138</t>
  </si>
  <si>
    <t>6.4.17</t>
  </si>
  <si>
    <t>S10784</t>
  </si>
  <si>
    <t>6.4.18</t>
  </si>
  <si>
    <t>VÁLVULA DE FLUXO EM AÇO GALVANIZADO DE  (2 1/2")</t>
  </si>
  <si>
    <t>S10833</t>
  </si>
  <si>
    <t>6.4.19</t>
  </si>
  <si>
    <t>VÁLVULA DE ESFERA BRUTA, BRONZE, ROSCÁVEL, 2'' - FORNECIMENTO E INSTALAÇÃO. AF_08/2021</t>
  </si>
  <si>
    <t>S09033</t>
  </si>
  <si>
    <t>6.4.20</t>
  </si>
  <si>
    <t>REGISTRO DE GAVETA BRUTO D= 80mm (3")</t>
  </si>
  <si>
    <t>C2163</t>
  </si>
  <si>
    <t>6.4.21</t>
  </si>
  <si>
    <t>S01463</t>
  </si>
  <si>
    <t>6.4.22</t>
  </si>
  <si>
    <t>C2705</t>
  </si>
  <si>
    <t>6.4.23</t>
  </si>
  <si>
    <t>VÁLVULA DE RETENÇÃO HORIZ.OU VERT. D=100mm (4")</t>
  </si>
  <si>
    <t>C0447</t>
  </si>
  <si>
    <t>6.4.24</t>
  </si>
  <si>
    <t>BOMBA CENTRÍFUGA DE 5 CV, INCLUSIVE MAT.DE SUCÇÃO</t>
  </si>
  <si>
    <t>C0448</t>
  </si>
  <si>
    <t>6.4.25</t>
  </si>
  <si>
    <t>BOMBA CENTRÍFUGA P/ PRESSURIZAÇÃO/HIDRANTE 10 CV</t>
  </si>
  <si>
    <t>C0467</t>
  </si>
  <si>
    <t>6.4.26</t>
  </si>
  <si>
    <t>BRAÇADEIRA TIPO "D", METÁLICA ATE 2"</t>
  </si>
  <si>
    <t>C0468</t>
  </si>
  <si>
    <t>6.4.27</t>
  </si>
  <si>
    <t>BRAÇADEIRA TIPO "D", METÁLICA ATE 3"</t>
  </si>
  <si>
    <t>C0469</t>
  </si>
  <si>
    <t>6.4.28</t>
  </si>
  <si>
    <t>BRAÇADEIRA TIPO "D", METÁLICA ATE 4"</t>
  </si>
  <si>
    <t>6.4.29</t>
  </si>
  <si>
    <t>FIXAÇÃO DE TUBOS HORIZONTAIS DE PVC, CPVC OU COBRE DIÂMETROS MAIORES QUE 75 MM COM ABRAÇADEIRA METÁLICA RÍGIDA TIPO D 3", FIXADA EM PERFILADO EM LAJE. AF_05/2015</t>
  </si>
  <si>
    <t>C2478</t>
  </si>
  <si>
    <t>6.4.30</t>
  </si>
  <si>
    <t>TIROS E PINO DE AÇO PARA FIXAÇÃO</t>
  </si>
  <si>
    <t>6.5</t>
  </si>
  <si>
    <t>SISTEMA DE AR CONDICIONADO</t>
  </si>
  <si>
    <t>6.5.1</t>
  </si>
  <si>
    <t>REDE FRIGRIGENA</t>
  </si>
  <si>
    <t>C4776</t>
  </si>
  <si>
    <t>6.5.1.1</t>
  </si>
  <si>
    <t>REDE FRIGORÍGENA C/ TUBO DE COBRE 1/4" FLEXÍVEL, ISOLADO COM BORRACHA ELASTOMÉRICA, SUSTENTAÇÃO, SOLDA E LIMPEZA</t>
  </si>
  <si>
    <t>C4777</t>
  </si>
  <si>
    <t>6.5.1.2</t>
  </si>
  <si>
    <t>REDE FRIGORÍGENA C/ TUBO DE COBRE 3/8" FLEXÍVEL, ISOLADO COM BORRACHA ELASTOMÉRICA, SUSTENTAÇÃO, SOLDA E LIMPEZA</t>
  </si>
  <si>
    <t>C4778</t>
  </si>
  <si>
    <t>6.5.1.3</t>
  </si>
  <si>
    <t>REDE FRIGORÍGENA C/ TUBO DE COBRE 1/2" FLEXÍVEL, ISOLADO COM BORRACHA ELASTOMÉRICA, SUSTENTAÇÃO, SOLDA E LIMPEZA</t>
  </si>
  <si>
    <t>C4779</t>
  </si>
  <si>
    <t>6.5.1.4</t>
  </si>
  <si>
    <t>REDE FRIGORÍGENA C/ TUBO DE COBRE 5/8" FLEXÍVEL, ISOLADO COM BORRACHA ELASTOMÉRICA, SUSTENTAÇÃO, SOLDA E LIMPEZA</t>
  </si>
  <si>
    <t>C4780</t>
  </si>
  <si>
    <t>6.5.1.5</t>
  </si>
  <si>
    <t>REDE FRIGORÍGENA C/ TUBO DE COBRE 3/4" FLEXÍVEL, ISOLADO COM BORRACHA ELASTOMÉRICA, SUSTENTAÇÃO, SOLDA E LIMPEZA</t>
  </si>
  <si>
    <t>C4781</t>
  </si>
  <si>
    <t>6.5.1.6</t>
  </si>
  <si>
    <t>REDE FRIGORÍGENA C/ TUBO DE COBRE 7/8" FLEXÍVEL, ISOLADO COM BORRACHA ELASTOMÉRICA, SUSTENTAÇÃO, SOLDA E LIMPEZA</t>
  </si>
  <si>
    <t>C4784</t>
  </si>
  <si>
    <t>6.5.1.7</t>
  </si>
  <si>
    <t>REDE FRIGORÍGENA C/ TUBO DE COBRE 1", ISOLADO COM BORRACHA ELASTOMÉRICA, SUSTENTAÇÃO, SOLDA E LIMPEZA</t>
  </si>
  <si>
    <t>C4785</t>
  </si>
  <si>
    <t>6.5.1.8</t>
  </si>
  <si>
    <t>REDE FRIGORÍGENA C/ TUBO DE COBRE 1 1/8", ISOLADO COM BORRACHA ELASTOMÉRICA, SUSTENTAÇÃO, SOLDA E LIMPEZA</t>
  </si>
  <si>
    <t>C4786</t>
  </si>
  <si>
    <t>6.5.1.9</t>
  </si>
  <si>
    <t>REDE FRIGORÍGENA C/ TUBO DE COBRE 1 1/4", ISOLADO COM BORRACHA ELASTOMÉRICA, SUSTENTAÇÃO, SOLDA E LIMPEZA</t>
  </si>
  <si>
    <t>C4788</t>
  </si>
  <si>
    <t>6.5.1.10</t>
  </si>
  <si>
    <t>REDE FRIGORÍGENA C/ TUBO DE COBRE 1 1/2", ISOLADO COM BORRACHA ELASTOMÉRICA, SUSTENTAÇÃO, SOLDA E LIMPEZA</t>
  </si>
  <si>
    <t>PLAL-84992829</t>
  </si>
  <si>
    <t>6.5.1.11</t>
  </si>
  <si>
    <t>Tubo de cobre de 1.3/4"</t>
  </si>
  <si>
    <t>JCA-VRF-001</t>
  </si>
  <si>
    <t>6.5.1.12</t>
  </si>
  <si>
    <t>UNIDADE MULTIKIT E102SNB2, CONF. ESPECIFICAÇÕES TÉCNICAS - FORNECIMENTO E INSTALAÇÃO</t>
  </si>
  <si>
    <t>JCA-VRF-002</t>
  </si>
  <si>
    <t>6.5.1.13</t>
  </si>
  <si>
    <t>UNIDADE MULTIKIT E162SNB2, CONF. ESPECIFICAÇÕES TÉCNICAS - FORNECIMENTO E INSTALAÇÃO</t>
  </si>
  <si>
    <t>JCA-VRF-003</t>
  </si>
  <si>
    <t>6.5.1.14</t>
  </si>
  <si>
    <t>UNIDADE MULTIKIT E242SNB2, CONF. ESPECIFICAÇÕES TÉCNICAS - FORNECIMENTO E INSTALAÇÃO</t>
  </si>
  <si>
    <t>JCA-VRF-004</t>
  </si>
  <si>
    <t>6.5.1.15</t>
  </si>
  <si>
    <t>UNIDADE MULTIKIT E302SNB2, CONF. ESPECIFICAÇÕES TÉCNICAS - FORNECIMENTO E INSTALAÇÃO</t>
  </si>
  <si>
    <t>PLAL-87683849</t>
  </si>
  <si>
    <t>6.5.1.16</t>
  </si>
  <si>
    <t>Válvula de Esfera de 1/4 Pol.- Fornecimento e instalação</t>
  </si>
  <si>
    <t>PLAL-10887711</t>
  </si>
  <si>
    <t>6.5.1.17</t>
  </si>
  <si>
    <t>Válvula de Esfera de 1/2 Pol.- Fornecimento e instalação</t>
  </si>
  <si>
    <t>PLAL-71999738</t>
  </si>
  <si>
    <t>6.5.1.18</t>
  </si>
  <si>
    <t>Válvula Esfera Ø 5/8</t>
  </si>
  <si>
    <t>PLAL-73423113</t>
  </si>
  <si>
    <t>6.5.1.19</t>
  </si>
  <si>
    <t>Válvula Esfera Ø 3/8</t>
  </si>
  <si>
    <t>6.5.2</t>
  </si>
  <si>
    <t>DUTOS</t>
  </si>
  <si>
    <t>PLAL-14672001</t>
  </si>
  <si>
    <t>6.5.2.1</t>
  </si>
  <si>
    <t>GRELHA DE INSUFLAMENTO MODELO AT-AG 425x425 - TROX</t>
  </si>
  <si>
    <t>PLAL-52116960</t>
  </si>
  <si>
    <t>6.5.2.2</t>
  </si>
  <si>
    <t>GRELHA DE INSUFLAMENTO MODELO AT-AG 225x125 - TROX</t>
  </si>
  <si>
    <t>6.5.3</t>
  </si>
  <si>
    <t>OUTROS</t>
  </si>
  <si>
    <t>S09823</t>
  </si>
  <si>
    <t>6.5.3.1</t>
  </si>
  <si>
    <t>Fornecimento de gás nitrogenio</t>
  </si>
  <si>
    <t>CP-2277-I004817</t>
  </si>
  <si>
    <t>6.5.3.2</t>
  </si>
  <si>
    <t>GAS REFRIGERANTE R 410</t>
  </si>
  <si>
    <t>C4533</t>
  </si>
  <si>
    <t>6.5.3.3</t>
  </si>
  <si>
    <t>CABO LÓGICO 4 PARES, CATEGORIA 6 - UTP</t>
  </si>
  <si>
    <t>C4377</t>
  </si>
  <si>
    <t>6.5.3.4</t>
  </si>
  <si>
    <t>CABO EM PVC 1000V 2,5 mm²</t>
  </si>
  <si>
    <t>6.5.4</t>
  </si>
  <si>
    <t>EQUIPAMENTOS</t>
  </si>
  <si>
    <t>FIEB-17833378</t>
  </si>
  <si>
    <t>6.5.4.1</t>
  </si>
  <si>
    <t>Tipo Parede High Wall: RPK-1,0FSNSM3 - BDI = 12,72</t>
  </si>
  <si>
    <t>6.5.4.2</t>
  </si>
  <si>
    <t>FORNECIMENTO DE EQUIPAMENTOS</t>
  </si>
  <si>
    <t>FIEB-60553464</t>
  </si>
  <si>
    <t>6.5.4.2.1</t>
  </si>
  <si>
    <t>Tipo Parede High Wall: RPK-1,5FSNSM3 - BDI = 12,72</t>
  </si>
  <si>
    <t>FIEB-26190421</t>
  </si>
  <si>
    <t>6.5.4.2.2</t>
  </si>
  <si>
    <t>Tipo Parede High Wall: RPK-2,0FSNSM3 - BDI = 12,72</t>
  </si>
  <si>
    <t>FIEB-39204315</t>
  </si>
  <si>
    <t>6.5.4.2.3</t>
  </si>
  <si>
    <t>Cassette 4 Vias: RCI1,5FSN3B4 - BDI = 12,72</t>
  </si>
  <si>
    <t>FIEB-13710498</t>
  </si>
  <si>
    <t>6.5.4.2.4</t>
  </si>
  <si>
    <t>Cassette 4 Vias: RCI2,0FSN3B4 - BDI = 12,72</t>
  </si>
  <si>
    <t>PLAL-35627721</t>
  </si>
  <si>
    <t>6.5.4.2.5</t>
  </si>
  <si>
    <t>Cassette 4 Vias: RCI1,0FSN3B4 - BDI = 12,72</t>
  </si>
  <si>
    <t>PLAL-94904634</t>
  </si>
  <si>
    <t>6.5.4.2.6</t>
  </si>
  <si>
    <t>Unidade Condensadora Sigma: RAS48FSNS(5)B = RAS24FSNS(5)B + RAS24FSNS(5)B - BDI = 12,72</t>
  </si>
  <si>
    <t>PLAL-83291548</t>
  </si>
  <si>
    <t>6.5.4.2.7</t>
  </si>
  <si>
    <t>Unidade Condensadora Sigma: RAS54FSNS(5)B = RAS16FSNS(5)B + RAS18FSNS(5)B + RAS18FSNS(5)B - BDI = 12,72</t>
  </si>
  <si>
    <t>PLAL-96037103</t>
  </si>
  <si>
    <t>6.5.4.2.8</t>
  </si>
  <si>
    <t>Unidade Condensadora Sigma: RAS60FSNS(5)B = RAS18FSNS(5)B + RAS18FSNS(5)B + RAS24FSNS(5)B - BDI = 12,72</t>
  </si>
  <si>
    <t>PLAL-17847504</t>
  </si>
  <si>
    <t>6.5.4.2.9</t>
  </si>
  <si>
    <t>SPLITÃO 7,5TR - RVT075CXP - BDI = 12,72</t>
  </si>
  <si>
    <t>PLAL-75659556</t>
  </si>
  <si>
    <t>6.5.4.2.10</t>
  </si>
  <si>
    <t>SPLITÃO 15,0TR - RVT150CXP - BDI = 12,72</t>
  </si>
  <si>
    <t>PLAL-95709940</t>
  </si>
  <si>
    <t>6.5.4.2.11</t>
  </si>
  <si>
    <t>BERLINERLUFT VHT 630 + FILTRO G4 - BDI = 12,72</t>
  </si>
  <si>
    <t>6.5.4.3</t>
  </si>
  <si>
    <t>INSTALAÇÃO DE EQUIPAMENTOS</t>
  </si>
  <si>
    <t>TRT5-92300661</t>
  </si>
  <si>
    <t>6.5.4.3.1</t>
  </si>
  <si>
    <t>INSTALAÇÃO DE UNIDADE CONDENSADORA VRF - QUALQUER POTENCIA</t>
  </si>
  <si>
    <t>TRT5-01497990</t>
  </si>
  <si>
    <t>6.5.4.3.2</t>
  </si>
  <si>
    <t>INSTALAÇÃO DE UNIDADE EVAPORADORA VRF - QUALQUER TIPO</t>
  </si>
  <si>
    <t>TRT5-46511087</t>
  </si>
  <si>
    <t>6.5.4.3.3</t>
  </si>
  <si>
    <t>SERVIÇOS DE INSTALAÇÃO DE EQUIPAMENTOS MECANICOS DE VENTILAÇÃO E/OU EXAUSTÃO COMO VENTILADORES, EXAUSTORES E COIFAS, INCLUSIVE FIXAÇÕES E DEMAIS ACESSÓRIOS.</t>
  </si>
  <si>
    <t>TRT5-83806270</t>
  </si>
  <si>
    <t>6.5.4.3.4</t>
  </si>
  <si>
    <t>INSTALAÇÃO DE UNIDADE SPLITÃO - QUALQUER POTENCIA</t>
  </si>
  <si>
    <t>7.0</t>
  </si>
  <si>
    <t>ELÉTRICA</t>
  </si>
  <si>
    <t>7.1</t>
  </si>
  <si>
    <t>ENTRADA DE ENERGIA</t>
  </si>
  <si>
    <t>7.1.1</t>
  </si>
  <si>
    <t>INFRAESTRUTURA</t>
  </si>
  <si>
    <t>C1193</t>
  </si>
  <si>
    <t>7.1.1.1</t>
  </si>
  <si>
    <t>ELETRODUTO PVC ROSC. D=110mm (4")</t>
  </si>
  <si>
    <t>C1716</t>
  </si>
  <si>
    <t>7.1.1.2</t>
  </si>
  <si>
    <t>LUVA DE PVC RÍGIDO PARA ELETRODUTO 4"</t>
  </si>
  <si>
    <t>C1027</t>
  </si>
  <si>
    <t>7.1.1.3</t>
  </si>
  <si>
    <t>CURVA DE PVC RIGIDO PARA ELETRODUTO DE 4''</t>
  </si>
  <si>
    <t>C1933</t>
  </si>
  <si>
    <t>7.1.1.4</t>
  </si>
  <si>
    <t>PISO DE BORRACHA 50X50CM ESPESSURA 13MM</t>
  </si>
  <si>
    <t>S12845</t>
  </si>
  <si>
    <t>7.1.1.5</t>
  </si>
  <si>
    <t>7.1.2</t>
  </si>
  <si>
    <t>CABOS</t>
  </si>
  <si>
    <t>C0558</t>
  </si>
  <si>
    <t>7.1.2.1</t>
  </si>
  <si>
    <t>CABO EM PVC 1000V 35MM2</t>
  </si>
  <si>
    <t>7.1.3</t>
  </si>
  <si>
    <t>7.1.3.1</t>
  </si>
  <si>
    <t>QDG</t>
  </si>
  <si>
    <t>C1112</t>
  </si>
  <si>
    <t>7.1.3.1.1</t>
  </si>
  <si>
    <t>DISJUNTOR TRIPOLAR C/ACIONAMENTO NA PORTA DO Q.D.ATE 400A</t>
  </si>
  <si>
    <t>C1114</t>
  </si>
  <si>
    <t>7.1.3.1.2</t>
  </si>
  <si>
    <t>DISJUNTOR TRIPOLAR C/ACIONAMENTO NA PORTA DO Q.D.ATE 63A</t>
  </si>
  <si>
    <t>C1108</t>
  </si>
  <si>
    <t>7.1.3.1.3</t>
  </si>
  <si>
    <t>DISJUNTOR TRIPOLAR C/ACIONAMENTO NA PORTA DO Q.D.ATE 160A</t>
  </si>
  <si>
    <t>7.1.3.2</t>
  </si>
  <si>
    <t xml:space="preserve">QDF </t>
  </si>
  <si>
    <t>C1104</t>
  </si>
  <si>
    <t>7.1.3.2.1</t>
  </si>
  <si>
    <t>DISJUNTOR TRIPOLAR C/ACIONAMENTO NA PORTA DO Q.D.ATE 100A</t>
  </si>
  <si>
    <t>C1111</t>
  </si>
  <si>
    <t>7.1.3.2.2</t>
  </si>
  <si>
    <t>DISJUNTOR TRIPOLAR C/ACIONAMENTO NA PORTA DO Q.D.ATE 32A</t>
  </si>
  <si>
    <t>7.2</t>
  </si>
  <si>
    <t>SUBESTAÇÃO</t>
  </si>
  <si>
    <t>7.2.1</t>
  </si>
  <si>
    <t>7.2.1.1</t>
  </si>
  <si>
    <t>ELETRODUTO DE PVC RIGIDO 4''</t>
  </si>
  <si>
    <t>7.2.1.2</t>
  </si>
  <si>
    <t>7.2.1.3</t>
  </si>
  <si>
    <t>7.2.1.4</t>
  </si>
  <si>
    <t>7.2.1.5</t>
  </si>
  <si>
    <t>7.2.2</t>
  </si>
  <si>
    <t>C4538</t>
  </si>
  <si>
    <t>7.2.2.1</t>
  </si>
  <si>
    <t>CABO EM PVC 15000V 35MM2</t>
  </si>
  <si>
    <t>7.3</t>
  </si>
  <si>
    <t>QUADROS</t>
  </si>
  <si>
    <t>C1109</t>
  </si>
  <si>
    <t>7.3.1</t>
  </si>
  <si>
    <t>DISJUNTOR TIPO COMPACTO E ABERTO 3X 250A</t>
  </si>
  <si>
    <t>C1113</t>
  </si>
  <si>
    <t>7.3.2</t>
  </si>
  <si>
    <t>DISJUNTOR TIPO COMPACTO E ABERTO 3X 630A</t>
  </si>
  <si>
    <t>C1103</t>
  </si>
  <si>
    <t>7.3.3</t>
  </si>
  <si>
    <t>DISJUNTOR TIPO COMPACTO E ABERTO 3X1000A</t>
  </si>
  <si>
    <t>C1121</t>
  </si>
  <si>
    <t>7.3.4</t>
  </si>
  <si>
    <t>DISJUNTOR TRIPOLAR 20A</t>
  </si>
  <si>
    <t>C1125</t>
  </si>
  <si>
    <t>7.3.5</t>
  </si>
  <si>
    <t>DISJUNTOR TRIPOLAR 40A</t>
  </si>
  <si>
    <t>C1117</t>
  </si>
  <si>
    <t>7.3.6</t>
  </si>
  <si>
    <t>DISJUNTOR TRIPOLAR DE 100A</t>
  </si>
  <si>
    <t>C1128</t>
  </si>
  <si>
    <t>7.3.7</t>
  </si>
  <si>
    <t>DISJUNTOR TRIPOLAR DE 60A</t>
  </si>
  <si>
    <t>C1130</t>
  </si>
  <si>
    <t>7.3.8</t>
  </si>
  <si>
    <t>DISJUNTOR TRIPOLAR DE 70A</t>
  </si>
  <si>
    <t>7.3.9</t>
  </si>
  <si>
    <t>MULTIMEDIDOR DE GRANDEZAS ELÉTRICAS, DIGITAL, COM MEMÓRIA DE MASSA 800KB, 4 REGISTROS DE DADOS, DISPLAY LCD, SAÍDA 485/234, OU ACOMPANHADO DE CONVERSOR, ENTRADA TRIFÁSICA ATÉ 600VCA, ENTRADA DE CORRENTE 5A</t>
  </si>
  <si>
    <t>7.3.10</t>
  </si>
  <si>
    <t>PROTETOR DPS CLAMPER SÉRIE 900 BORNE 922.B0M3.024 FASTER-24V</t>
  </si>
  <si>
    <t>C0780</t>
  </si>
  <si>
    <t>7.3.11</t>
  </si>
  <si>
    <t>CONTACTOR AUXILIAR 2NA + 2NF</t>
  </si>
  <si>
    <t>7.3.12</t>
  </si>
  <si>
    <t>DISJUNTOR TRIFASICO 150A</t>
  </si>
  <si>
    <t>7.3.13</t>
  </si>
  <si>
    <t>DISJUNTOR TRIFASICO 125A</t>
  </si>
  <si>
    <t>7.3.14</t>
  </si>
  <si>
    <t>DISJUNTOR TRIFASICO 80A</t>
  </si>
  <si>
    <t>C1106</t>
  </si>
  <si>
    <t>7.3.15</t>
  </si>
  <si>
    <t>DISJUNTOR TRIFASICO 16A</t>
  </si>
  <si>
    <t>C1098</t>
  </si>
  <si>
    <t>7.3.16</t>
  </si>
  <si>
    <t>DISJUNTOR MONOFÁSICO 32A</t>
  </si>
  <si>
    <t>C1096</t>
  </si>
  <si>
    <t>7.3.17</t>
  </si>
  <si>
    <t>DISJUNTOR MONOFÁSICO 25A</t>
  </si>
  <si>
    <t>C1093</t>
  </si>
  <si>
    <t>7.3.18</t>
  </si>
  <si>
    <t>DISJUNTOR MONOFÁSICO 16A</t>
  </si>
  <si>
    <t>C1092</t>
  </si>
  <si>
    <t>7.3.19</t>
  </si>
  <si>
    <t>DISJUNTOR MONOFÁSICO 10A</t>
  </si>
  <si>
    <t>7.4</t>
  </si>
  <si>
    <t>ALIMENTADORES DE BAIXA TENSÃO</t>
  </si>
  <si>
    <t>7.4.1</t>
  </si>
  <si>
    <t>C1181</t>
  </si>
  <si>
    <t>7.4.1.1</t>
  </si>
  <si>
    <t>ELETRODUTO DE ALUMÍNIO, INCLUSIVE CONEXÕES DE 1"</t>
  </si>
  <si>
    <t>C1178</t>
  </si>
  <si>
    <t>7.4.1.2</t>
  </si>
  <si>
    <t>ELETRODUTO DE ALUMÍNIO, INCLUSIVE CONEXÕES DE  1 1/4"</t>
  </si>
  <si>
    <t>C1202</t>
  </si>
  <si>
    <t>7.4.1.3</t>
  </si>
  <si>
    <t>ELETRODUTO DE PVC RIGIDO 3''</t>
  </si>
  <si>
    <t>7.4.1.4</t>
  </si>
  <si>
    <t>C1183</t>
  </si>
  <si>
    <t>7.4.1.5</t>
  </si>
  <si>
    <t>ELETRODUTO DE ALUMÍNIO, INCLUSIVE CONEXÕES DE 2"</t>
  </si>
  <si>
    <t>C1715</t>
  </si>
  <si>
    <t>7.4.1.6</t>
  </si>
  <si>
    <t>LUVA DE PVC RÍGIDO PARA ELETRODUTO 3"</t>
  </si>
  <si>
    <t>7.4.1.7</t>
  </si>
  <si>
    <t>C1026</t>
  </si>
  <si>
    <t>7.4.1.8</t>
  </si>
  <si>
    <t>CURVA DE PVC RIGIDO PARA ELETRODUTO DE 3''</t>
  </si>
  <si>
    <t>7.4.1.9</t>
  </si>
  <si>
    <t>C0627</t>
  </si>
  <si>
    <t>7.4.1.10</t>
  </si>
  <si>
    <t>CAIXA PASSAG. CHAPA C/TAMPA PARAF. 150X150X800MM</t>
  </si>
  <si>
    <t>C0626</t>
  </si>
  <si>
    <t>7.4.1.11</t>
  </si>
  <si>
    <t>CAIXA PASSAG. CHAPA C/TAMPA PARAF. 100X100X80MM</t>
  </si>
  <si>
    <t>C0628</t>
  </si>
  <si>
    <t>7.4.1.12</t>
  </si>
  <si>
    <t>CAIXA PASSAG. CHAPA C/TAMPA PARAF. 200X200X100MM</t>
  </si>
  <si>
    <t>C0629</t>
  </si>
  <si>
    <t>7.4.1.13</t>
  </si>
  <si>
    <t>CAIXA PASSAG. CHAPA C/TAMPA PARAF. 400X400X150MM</t>
  </si>
  <si>
    <t>C1154</t>
  </si>
  <si>
    <t>7.4.1.14</t>
  </si>
  <si>
    <t>DUTO PERFURADO-ELETROCALHA CHAPA DE AÇO (100X200)MM</t>
  </si>
  <si>
    <t>S08100</t>
  </si>
  <si>
    <t>7.4.1.15</t>
  </si>
  <si>
    <t>DUTO PERFURADO - ELETROCALHA CHAPA DE AÇO (100X100)mm</t>
  </si>
  <si>
    <t>S07812</t>
  </si>
  <si>
    <t>7.4.1.16</t>
  </si>
  <si>
    <t>DUTO PERFURADO - ELETROCALHA CHAPA DE AÇO (100 X 200)mm</t>
  </si>
  <si>
    <t>7.4.1.17</t>
  </si>
  <si>
    <t>C4535</t>
  </si>
  <si>
    <t>7.4.1.18</t>
  </si>
  <si>
    <t>DUTO PERFURADO-ELETROCALHA CHAPA DE AÇO (100X300)MM</t>
  </si>
  <si>
    <t>S08101</t>
  </si>
  <si>
    <t>7.4.1.19</t>
  </si>
  <si>
    <t>DUTO PERFURADO - ELETROCALHA CHAPA DE AÇO (100X300)mm</t>
  </si>
  <si>
    <t>C0466</t>
  </si>
  <si>
    <t>7.4.1.20</t>
  </si>
  <si>
    <t>BRAÇADEIRA TIPO "D", METÁLICA ATE 1"</t>
  </si>
  <si>
    <t>7.4.1.21</t>
  </si>
  <si>
    <t>7.4.1.22</t>
  </si>
  <si>
    <t>7.4.1.23</t>
  </si>
  <si>
    <t>C4038</t>
  </si>
  <si>
    <t>7.4.1.24</t>
  </si>
  <si>
    <t>ACESSÓRIOS DE BAIXA TENSÃO</t>
  </si>
  <si>
    <t>7.4.2</t>
  </si>
  <si>
    <t>C0534</t>
  </si>
  <si>
    <t>7.4.2.1</t>
  </si>
  <si>
    <t>CABO ISOLADO PVC 750V 4MM2</t>
  </si>
  <si>
    <t>C0537</t>
  </si>
  <si>
    <t>7.4.2.2</t>
  </si>
  <si>
    <t>CABO ISOLADO PVC 750V 6MM2</t>
  </si>
  <si>
    <t>C0527</t>
  </si>
  <si>
    <t>7.4.2.3</t>
  </si>
  <si>
    <t>CABO ISOLADO EM PVC  16MM2 - 750V</t>
  </si>
  <si>
    <t>C0532</t>
  </si>
  <si>
    <t>7.4.2.4</t>
  </si>
  <si>
    <t>CABO ISOLADO EM PVC  35MM2 - 750V</t>
  </si>
  <si>
    <t>C0536</t>
  </si>
  <si>
    <t>7.4.2.5</t>
  </si>
  <si>
    <t>CABO ISOLADO EM PVC 50MM2 - 750V</t>
  </si>
  <si>
    <t>C0538</t>
  </si>
  <si>
    <t>7.4.2.6</t>
  </si>
  <si>
    <t>CABO ISOLADO EM PVC 70MM2 - 750V</t>
  </si>
  <si>
    <t>C0539</t>
  </si>
  <si>
    <t>7.4.2.7</t>
  </si>
  <si>
    <t>CABO ISOLADO EM PVC 95MM2 - 750V</t>
  </si>
  <si>
    <t>C0525</t>
  </si>
  <si>
    <t>7.4.2.8</t>
  </si>
  <si>
    <t>CABO ISOLADO EM PVC 120MM2 - 750V</t>
  </si>
  <si>
    <t>C0554</t>
  </si>
  <si>
    <t>7.4.2.9</t>
  </si>
  <si>
    <t>CABO EM PVC 1000V 4MM2</t>
  </si>
  <si>
    <t>C0556</t>
  </si>
  <si>
    <t>7.4.2.10</t>
  </si>
  <si>
    <t>CABO EM PVC 1000V 6MM2</t>
  </si>
  <si>
    <t>C0550</t>
  </si>
  <si>
    <t>7.4.2.11</t>
  </si>
  <si>
    <t>CABO EM PVC 1000V 16MM2</t>
  </si>
  <si>
    <t>C0553</t>
  </si>
  <si>
    <t>7.4.2.12</t>
  </si>
  <si>
    <t>CABO EM PVC 1000V 25MM2</t>
  </si>
  <si>
    <t>7.4.2.13</t>
  </si>
  <si>
    <t>C0559</t>
  </si>
  <si>
    <t>7.4.2.14</t>
  </si>
  <si>
    <t>CABO EM PVC 1000V 70MM2</t>
  </si>
  <si>
    <t>C0557</t>
  </si>
  <si>
    <t>7.4.2.15</t>
  </si>
  <si>
    <t>CABO EM PVC 1000V 95MM2</t>
  </si>
  <si>
    <t>C0548</t>
  </si>
  <si>
    <t>7.4.2.16</t>
  </si>
  <si>
    <t>CABO EM PVC 1000V 120MM2</t>
  </si>
  <si>
    <t>C0549</t>
  </si>
  <si>
    <t>7.4.2.17</t>
  </si>
  <si>
    <t>CABO EM PVC 1000V 150MM2</t>
  </si>
  <si>
    <t>C0551</t>
  </si>
  <si>
    <t>7.4.2.18</t>
  </si>
  <si>
    <t>CABO EM PVC 1000V 185MM2</t>
  </si>
  <si>
    <t>C0552</t>
  </si>
  <si>
    <t>7.4.2.19</t>
  </si>
  <si>
    <t>CABO EM PVC 1000V 240MM2</t>
  </si>
  <si>
    <t>C3483</t>
  </si>
  <si>
    <t>7.4.2.20</t>
  </si>
  <si>
    <t>TERMINAL OLHAL PARA CABO DE 4,00mm2  A  6,00mm2</t>
  </si>
  <si>
    <t>7.4.2.21</t>
  </si>
  <si>
    <t>C2455</t>
  </si>
  <si>
    <t>7.4.2.22</t>
  </si>
  <si>
    <t>TERMINAL PRESSÃO P/CABO  16MM2</t>
  </si>
  <si>
    <t>C2457</t>
  </si>
  <si>
    <t>7.4.2.23</t>
  </si>
  <si>
    <t>TERMINAL DE PRESSÃO P/ CABOS ATÉ 35MM2</t>
  </si>
  <si>
    <t>C2454</t>
  </si>
  <si>
    <t>7.4.2.24</t>
  </si>
  <si>
    <t>TERMINAL DE PRESSÃO P/ CABOS ATÉ 120MM2</t>
  </si>
  <si>
    <t>C2456</t>
  </si>
  <si>
    <t>7.4.2.25</t>
  </si>
  <si>
    <t>TERMINAL DE PRESSÃO P/ CABOS ATÉ 240MM2</t>
  </si>
  <si>
    <t>7.5</t>
  </si>
  <si>
    <t>DISTRIBUIÇÃO - ILUMINAÇÃO EXTERNA</t>
  </si>
  <si>
    <t>C1186</t>
  </si>
  <si>
    <t>7.5.1</t>
  </si>
  <si>
    <t>ELETRODUTO DE PVC RIGIDO   3/4''</t>
  </si>
  <si>
    <t>C1709</t>
  </si>
  <si>
    <t>7.5.2</t>
  </si>
  <si>
    <t>LUVA DE PVC RIGIDO PARA ELETRODUTO 3/4''</t>
  </si>
  <si>
    <t>C1020</t>
  </si>
  <si>
    <t>7.5.3</t>
  </si>
  <si>
    <t>CURVA DE PVC RIGIDO PARA ELETRODUTO DE 3/4''</t>
  </si>
  <si>
    <t>7.5.4</t>
  </si>
  <si>
    <t>7.5.5</t>
  </si>
  <si>
    <t>7.6</t>
  </si>
  <si>
    <t>DISTRIBUIÇÃO DE ILUMINAÇÃO</t>
  </si>
  <si>
    <t>C1179</t>
  </si>
  <si>
    <t>7.6.1</t>
  </si>
  <si>
    <t>ELETRODUTO DE ALUMÍNIO, INCLUSIVE CONEXÕES DE  3/4"</t>
  </si>
  <si>
    <t>7.6.2</t>
  </si>
  <si>
    <t>7.6.3</t>
  </si>
  <si>
    <t>7.6.4</t>
  </si>
  <si>
    <t>7.6.5</t>
  </si>
  <si>
    <t>7.6.6</t>
  </si>
  <si>
    <t>C1165</t>
  </si>
  <si>
    <t>7.6.7</t>
  </si>
  <si>
    <t>DUTO PERFURADO-PERFILADOS CHAPA DE AÇO (38 X 38)MM</t>
  </si>
  <si>
    <t>S09527</t>
  </si>
  <si>
    <t>7.6.8</t>
  </si>
  <si>
    <t>TAMPA NORMAL P/ DUTO PERFURADO, ATÉ (100 x 300) mm</t>
  </si>
  <si>
    <t>7.6.9</t>
  </si>
  <si>
    <t>SAÍDA LATERAL DE PERFILADO PARA ELETRODUTO DE 3/4''</t>
  </si>
  <si>
    <t>C3484</t>
  </si>
  <si>
    <t>7.6.10</t>
  </si>
  <si>
    <t>SUPORTE DE EQUIPAMENTOS</t>
  </si>
  <si>
    <t>C0616</t>
  </si>
  <si>
    <t>7.6.11</t>
  </si>
  <si>
    <t>CAIXA ESTAMPADA 4''X6''-CHAPA 18</t>
  </si>
  <si>
    <t>C4762</t>
  </si>
  <si>
    <t>7.6.12</t>
  </si>
  <si>
    <t>CAIXA DE EMBUTIR PVC - 4X2 RETANGULAR</t>
  </si>
  <si>
    <t>7.6.13</t>
  </si>
  <si>
    <t>7.6.14</t>
  </si>
  <si>
    <t>C0540</t>
  </si>
  <si>
    <t>7.6.15</t>
  </si>
  <si>
    <t>CABO ISOLADO PVC 750V 2,5 MM2</t>
  </si>
  <si>
    <t>7.6.16</t>
  </si>
  <si>
    <t>7.6.17</t>
  </si>
  <si>
    <t>C0869</t>
  </si>
  <si>
    <t>7.6.18</t>
  </si>
  <si>
    <t>CABO COBRE NU 35MM2</t>
  </si>
  <si>
    <t>C4558</t>
  </si>
  <si>
    <t>7.6.19</t>
  </si>
  <si>
    <t>CABO CORDPLAST (CABO PP) 3 x 2,50 mm²</t>
  </si>
  <si>
    <t>C0860</t>
  </si>
  <si>
    <t>7.6.20</t>
  </si>
  <si>
    <t>CONECTOR SPLIT-BOLT P/CABO 35MM2</t>
  </si>
  <si>
    <t>7.6.21</t>
  </si>
  <si>
    <t>S07926</t>
  </si>
  <si>
    <t>7.6.22</t>
  </si>
  <si>
    <t>TERMINAL DE PRESSÃO P/ CABOS ATÉ 16MM2</t>
  </si>
  <si>
    <t>C1890</t>
  </si>
  <si>
    <t>7.6.23</t>
  </si>
  <si>
    <t>PETROLET ALUMÍNIO DE  3/4", TIPO T- X - L</t>
  </si>
  <si>
    <t>C1894</t>
  </si>
  <si>
    <t>7.6.24</t>
  </si>
  <si>
    <t>PETROLET ALUMÍNIO DE 1", TIPO T- X- L</t>
  </si>
  <si>
    <t>C1479</t>
  </si>
  <si>
    <t>7.6.25</t>
  </si>
  <si>
    <t>INTERRUPTOR 2 TECLAS SIMPLES</t>
  </si>
  <si>
    <t>S10850</t>
  </si>
  <si>
    <t>7.6.26</t>
  </si>
  <si>
    <t>ACOPLAMENTO RÍGIDO EM AÇO, CONEXÃO RANHURADA, DN 80 (3"), INSTALADO EM PRUMADAS - FORNECIMENTO E INSTALAÇÃO. AF_10/2020</t>
  </si>
  <si>
    <t>7.6.27</t>
  </si>
  <si>
    <t>7.6.28</t>
  </si>
  <si>
    <t>SAIDA LATERAL PARA PERFILADO 38X38MM</t>
  </si>
  <si>
    <t>C1158</t>
  </si>
  <si>
    <t>7.6.29</t>
  </si>
  <si>
    <t>DUTO PERFURADO-ELETROCALHA CHAPA DE AÇO (50X50)MM</t>
  </si>
  <si>
    <t>C1160</t>
  </si>
  <si>
    <t>7.6.30</t>
  </si>
  <si>
    <t>DUTO PERFURADO-ELETROCALHA CHAPA DE AÇO (50X100)MM</t>
  </si>
  <si>
    <t>C1492</t>
  </si>
  <si>
    <t>7.6.31</t>
  </si>
  <si>
    <t>INTERRUPTOR 1 TECLA PARALELO</t>
  </si>
  <si>
    <t>7.6.32</t>
  </si>
  <si>
    <t>7.6.33</t>
  </si>
  <si>
    <t>7.6.34</t>
  </si>
  <si>
    <t>7.6.35</t>
  </si>
  <si>
    <t>7.7</t>
  </si>
  <si>
    <t>DISTRIBUIÇÃO DE TOMADAS</t>
  </si>
  <si>
    <t>7.7.1</t>
  </si>
  <si>
    <t>7.7.2</t>
  </si>
  <si>
    <t>7.7.3</t>
  </si>
  <si>
    <t>7.7.4</t>
  </si>
  <si>
    <t>C1197</t>
  </si>
  <si>
    <t>7.7.5</t>
  </si>
  <si>
    <t>ELETRODUTO DE PVC RIGIDO 1''</t>
  </si>
  <si>
    <t>C1188</t>
  </si>
  <si>
    <t>7.7.6</t>
  </si>
  <si>
    <t>ELETRODUTO DE PVC RIGIDO 1 1/4''</t>
  </si>
  <si>
    <t>7.7.7</t>
  </si>
  <si>
    <t>C1710</t>
  </si>
  <si>
    <t>7.7.8</t>
  </si>
  <si>
    <t>LUVA DE PVC RIGIDO PARA ELETRODUTO 1''</t>
  </si>
  <si>
    <t>C1711</t>
  </si>
  <si>
    <t>7.7.9</t>
  </si>
  <si>
    <t>LUVA DE PVC RIGIDO PARA ELETRODUTO 1 1/4''</t>
  </si>
  <si>
    <t>7.7.10</t>
  </si>
  <si>
    <t>C1021</t>
  </si>
  <si>
    <t>7.7.11</t>
  </si>
  <si>
    <t>CURVA DE PVC RIGIDO PARA ELETRODUTO DE 1''</t>
  </si>
  <si>
    <t>C1022</t>
  </si>
  <si>
    <t>7.7.12</t>
  </si>
  <si>
    <t>CURVA DE PVC RIGIDO PARA ELETRODUTO DE 1 1/4''</t>
  </si>
  <si>
    <t>7.7.13</t>
  </si>
  <si>
    <t>C4761</t>
  </si>
  <si>
    <t>7.7.14</t>
  </si>
  <si>
    <t>CAIXA DE EMBUTIR PVC - 4X4 QUADRADA</t>
  </si>
  <si>
    <t>7.7.15</t>
  </si>
  <si>
    <t>7.7.16</t>
  </si>
  <si>
    <t>7.7.17</t>
  </si>
  <si>
    <t>7.7.18</t>
  </si>
  <si>
    <t>7.7.19</t>
  </si>
  <si>
    <t>7.7.20</t>
  </si>
  <si>
    <t>7.7.21</t>
  </si>
  <si>
    <t>7.7.22</t>
  </si>
  <si>
    <t>7.7.23</t>
  </si>
  <si>
    <t>C1893</t>
  </si>
  <si>
    <t>7.7.24</t>
  </si>
  <si>
    <t>PETROLET ALUMÍNIO DE 1 1/4", TIPO T- X- L</t>
  </si>
  <si>
    <t>7.7.25</t>
  </si>
  <si>
    <t>C4793</t>
  </si>
  <si>
    <t>7.7.26</t>
  </si>
  <si>
    <t>PLACA/TAMPA PARA 2 TOMADAS DE PISO 4"X4" EM INOX OU LATÃO</t>
  </si>
  <si>
    <t>7.7.27</t>
  </si>
  <si>
    <t>7.8</t>
  </si>
  <si>
    <t>DISTRIBUIÇÃO - AR CONDICIONADO</t>
  </si>
  <si>
    <t>7.8.1</t>
  </si>
  <si>
    <t>7.8.2</t>
  </si>
  <si>
    <t>7.8.3</t>
  </si>
  <si>
    <t>7.8.4</t>
  </si>
  <si>
    <t>7.8.5</t>
  </si>
  <si>
    <t>7.8.6</t>
  </si>
  <si>
    <t>7.8.7</t>
  </si>
  <si>
    <t>7.8.8</t>
  </si>
  <si>
    <t>7.8.9</t>
  </si>
  <si>
    <t>7.8.10</t>
  </si>
  <si>
    <t>7.8.11</t>
  </si>
  <si>
    <t>7.8.12</t>
  </si>
  <si>
    <t>7.8.13</t>
  </si>
  <si>
    <t>7.8.14</t>
  </si>
  <si>
    <t>7.8.15</t>
  </si>
  <si>
    <t>7.8.16</t>
  </si>
  <si>
    <t>7.8.17</t>
  </si>
  <si>
    <t>7.8.18</t>
  </si>
  <si>
    <t>7.8.19</t>
  </si>
  <si>
    <t>7.8.20</t>
  </si>
  <si>
    <t>7.8.21</t>
  </si>
  <si>
    <t>7.8.22</t>
  </si>
  <si>
    <t>7.8.23</t>
  </si>
  <si>
    <t>7.8.24</t>
  </si>
  <si>
    <t>7.8.25</t>
  </si>
  <si>
    <t>7.8.26</t>
  </si>
  <si>
    <t>7.9</t>
  </si>
  <si>
    <t>ATERRAMENTO E SPDA</t>
  </si>
  <si>
    <t>7.9.1</t>
  </si>
  <si>
    <t>C0518</t>
  </si>
  <si>
    <t>7.9.2</t>
  </si>
  <si>
    <t>CABO COBRE NU 16MM2</t>
  </si>
  <si>
    <t>7.9.3</t>
  </si>
  <si>
    <t>C0521</t>
  </si>
  <si>
    <t>7.9.4</t>
  </si>
  <si>
    <t>CABO COBRE NU 50MM2</t>
  </si>
  <si>
    <t>S08795</t>
  </si>
  <si>
    <t>7.9.5</t>
  </si>
  <si>
    <t>PARA-RAIOS TIPO FRANKLIN</t>
  </si>
  <si>
    <t>7.9.6</t>
  </si>
  <si>
    <t>GRAMPO DE ATERRAMENTO GKP</t>
  </si>
  <si>
    <t>7.9.7</t>
  </si>
  <si>
    <t>GANCHO OLHAL</t>
  </si>
  <si>
    <t>C3911</t>
  </si>
  <si>
    <t>7.9.8</t>
  </si>
  <si>
    <t>CONECTOR DE ATERRAMENTO TIPO K2C17-10mm BURDY</t>
  </si>
  <si>
    <t>C0325</t>
  </si>
  <si>
    <t>7.9.9</t>
  </si>
  <si>
    <t>CAIXA INSPEÇÃO DO TERRA</t>
  </si>
  <si>
    <t>C4853</t>
  </si>
  <si>
    <t>7.9.10</t>
  </si>
  <si>
    <t>CAIXA DE EQUIPOTENCIALIZAÇÃO 40X40X15, COM BARRAMENTO PARA NEUTRO</t>
  </si>
  <si>
    <t>C3910</t>
  </si>
  <si>
    <t>7.9.11</t>
  </si>
  <si>
    <t>HASTE DE ATERRAMENTO 5/8" x 3,00m GCW 19L30 BURDY</t>
  </si>
  <si>
    <t>C3909</t>
  </si>
  <si>
    <t>7.9.12</t>
  </si>
  <si>
    <t>CARTUCHO DE SOLDA EXOTÉRMICA N.º 90</t>
  </si>
  <si>
    <t>7.9.13</t>
  </si>
  <si>
    <t>7.9.14</t>
  </si>
  <si>
    <t>7.10</t>
  </si>
  <si>
    <t>DETECÇÃO E ALARME DE INCÊNDIO</t>
  </si>
  <si>
    <t>7.10.1</t>
  </si>
  <si>
    <t>7.10.2</t>
  </si>
  <si>
    <t>C5176</t>
  </si>
  <si>
    <t>7.10.3</t>
  </si>
  <si>
    <t>CAIXA DE PISO 4"X4", EM ALUMÍNIO</t>
  </si>
  <si>
    <t>7.10.4</t>
  </si>
  <si>
    <t>c2275</t>
  </si>
  <si>
    <t>7.10.5</t>
  </si>
  <si>
    <t>SINALIZADOR AUDIO-VISUAL, SIRENE BITONAL E STROBO</t>
  </si>
  <si>
    <t>c4041</t>
  </si>
  <si>
    <t>7.10.6</t>
  </si>
  <si>
    <t>DETETOR IÔNICO DE FUMAÇA, MONTAGEM DE TETO, C/ BASE ALIMENTAÇÃO 220VAC, UMA SAÍDA DIGITAL</t>
  </si>
  <si>
    <t>c4177</t>
  </si>
  <si>
    <t>7.10.7</t>
  </si>
  <si>
    <t>DETECTOR TERMO-VELOCIMÉTRICO, MONTAGEM DE TETO, C/ BASE ALIMENTAÇÃO 220 VAC, OPERAÇÃO EM REDE - INSTALADO</t>
  </si>
  <si>
    <t>c4042</t>
  </si>
  <si>
    <t>7.10.8</t>
  </si>
  <si>
    <t>ALARME SONORO/VISUAL, SIRENE 120 dB, COM ACIONADOR MANUAL, ALIMENTAÇÃO 220 VAC - INSTALADO</t>
  </si>
  <si>
    <t>C1184</t>
  </si>
  <si>
    <t>7.10.9</t>
  </si>
  <si>
    <t>ELETRODUTO FLEXÍVEL, TIPO GARGANTA</t>
  </si>
  <si>
    <t>C3481</t>
  </si>
  <si>
    <t>7.10.10</t>
  </si>
  <si>
    <t>CONECTOR DE CAIXA TIPO RETO (BOX RETO) EM AÇO  DIAM.=1"</t>
  </si>
  <si>
    <t>7.10.11</t>
  </si>
  <si>
    <t>7.10.12</t>
  </si>
  <si>
    <t>7.11</t>
  </si>
  <si>
    <t>INFRAESTRUTURA SECA - SISTEMAS ELETRÔNICOS</t>
  </si>
  <si>
    <t>7.11.1</t>
  </si>
  <si>
    <t>C1180</t>
  </si>
  <si>
    <t>7.11.2</t>
  </si>
  <si>
    <t>ELETRODUTO DE ALUMÍNIO, INCLUSIVE CONEXÕES DE 1 1/2"</t>
  </si>
  <si>
    <t>7.11.3</t>
  </si>
  <si>
    <t>7.11.4</t>
  </si>
  <si>
    <t>7.11.5</t>
  </si>
  <si>
    <t>7.11.6</t>
  </si>
  <si>
    <t>7.11.7</t>
  </si>
  <si>
    <t>7.11.8</t>
  </si>
  <si>
    <t>7.11.9</t>
  </si>
  <si>
    <t>C4794</t>
  </si>
  <si>
    <t>7.11.10</t>
  </si>
  <si>
    <t>TOMADA PARA LÓGICA RJ45, 8 FIOS, CAT-5E, COMPLETA (ESPELHO 4"x4" C/ SUPORTE + 2 CONECTORES, EXCETO CAIXA 4"X4")</t>
  </si>
  <si>
    <t>C4792</t>
  </si>
  <si>
    <t>7.11.11</t>
  </si>
  <si>
    <t>TOMADA DUPLA DE EMBUTIR 2P+T 10A-250V</t>
  </si>
  <si>
    <t>C4931</t>
  </si>
  <si>
    <t>7.11.12</t>
  </si>
  <si>
    <t>TOMADA DUPLA DE PISO PARA LÓGICA RJ45, 8 FIOS, CAT-6E, COMPLETA (PLACA/TAMPA EM LATÃO 4"x4", COM 2 CONECTORES, EXCETO CAIXA 4"X4")</t>
  </si>
  <si>
    <t>7.11.13</t>
  </si>
  <si>
    <t>C1892</t>
  </si>
  <si>
    <t>7.11.14</t>
  </si>
  <si>
    <t>PETROLET ALUMÍNIO DE 1 1/2", TIPO T- X - L</t>
  </si>
  <si>
    <t>C1896</t>
  </si>
  <si>
    <t>7.11.15</t>
  </si>
  <si>
    <t>PETROLET ALUMÍNIO DE 2", TIPO T- X - L</t>
  </si>
  <si>
    <t>C0619</t>
  </si>
  <si>
    <t>7.11.16</t>
  </si>
  <si>
    <t>ESPELHO/PLACA DE 3 POSTOS 4"X2" PARA INSTALAÇÃO DE TOMADAS E INTERRUPTORES</t>
  </si>
  <si>
    <t>C1155</t>
  </si>
  <si>
    <t>7.11.17</t>
  </si>
  <si>
    <t>DUTO PERFURADO-ELETROCALHA CHAPA DE AÇO (100X100)MM</t>
  </si>
  <si>
    <t>7.11.18</t>
  </si>
  <si>
    <t>7.11.19</t>
  </si>
  <si>
    <t>C2301</t>
  </si>
  <si>
    <t>7.11.20</t>
  </si>
  <si>
    <t>TAMPA NORMAL P/DUTO PERFURADO,ATE (100X100)MM</t>
  </si>
  <si>
    <t>C2300</t>
  </si>
  <si>
    <t>7.11.21</t>
  </si>
  <si>
    <t>TAMPA NORMAL P/ DUTO PERFURADO, ATE (100 X200)mm</t>
  </si>
  <si>
    <t>C4537</t>
  </si>
  <si>
    <t>7.11.22</t>
  </si>
  <si>
    <t>S00715</t>
  </si>
  <si>
    <t>7.11.23</t>
  </si>
  <si>
    <t>TOMADA PARA LÓGICA, COM 1 CONECTOR RJ45, 8 FIOS, CAT-5E, COMPLETA PARA CAIXA 4"x2" (NÃO INCLUSA)</t>
  </si>
  <si>
    <t>7.11.24</t>
  </si>
  <si>
    <t>7.11.25</t>
  </si>
  <si>
    <t>7.11.26</t>
  </si>
  <si>
    <t>8.0</t>
  </si>
  <si>
    <t>C1628</t>
  </si>
  <si>
    <t>8.1</t>
  </si>
  <si>
    <t>VALOR DO CONTRATO</t>
  </si>
  <si>
    <t>CLIENTE: ASSEMBLÉIA LEGISLATIVA DO ESTADO DO CEARÁ</t>
  </si>
  <si>
    <t>OBRA: EXECUÇÃO DA OBRA DE REFORMA, FORNECIMENTO E INSTALAÇÃO, EM CARÁTER EMERGENCIAL, EM DECORRÊNCIA DE INCÊNDIO OCORRIDO NO EDIFÍCIO DO PLENÁRIO 13 DE MAIO DA ASSEMBLÉIA LEGISLATIVA DO ESTADO DO CEARÁ</t>
  </si>
  <si>
    <t>ENDEREÇO: AVENIDA DESEMBARGADOR MOREIRA Nº 2807 - DIONÍSIO TORRES - FORTALEZA/CE</t>
  </si>
  <si>
    <t>CONTRATO: 036/2024         PROCESSO Nº 06484/2024        ORDEM DE SERVIÇOS 28 JUN 2024 - INÍCIO EM 01 JUL 2024</t>
  </si>
  <si>
    <t>VALOR ($)</t>
  </si>
  <si>
    <t xml:space="preserve">QUANTIDADE </t>
  </si>
  <si>
    <t>PREÇO 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</si>
</sst>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ourier New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Border="0" applyProtection="0"/>
    <xf numFmtId="164" fontId="3" fillId="0" borderId="0" applyFont="0" applyFill="0" applyBorder="0" applyAlignment="0" applyProtection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/>
    <xf numFmtId="2" fontId="8" fillId="0" borderId="0" xfId="8" applyNumberFormat="1" applyFont="1" applyAlignment="1">
      <alignment horizontal="center" vertical="center"/>
    </xf>
    <xf numFmtId="2" fontId="6" fillId="0" borderId="0" xfId="8" applyNumberFormat="1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43" fontId="6" fillId="0" borderId="0" xfId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left" wrapText="1"/>
    </xf>
    <xf numFmtId="2" fontId="6" fillId="0" borderId="0" xfId="8" applyNumberFormat="1" applyFont="1" applyAlignment="1">
      <alignment horizontal="center"/>
    </xf>
    <xf numFmtId="0" fontId="14" fillId="5" borderId="1" xfId="11" applyFont="1" applyFill="1" applyBorder="1" applyAlignment="1">
      <alignment horizontal="right" vertical="center"/>
    </xf>
    <xf numFmtId="0" fontId="14" fillId="5" borderId="1" xfId="11" applyFont="1" applyFill="1" applyBorder="1" applyAlignment="1">
      <alignment horizontal="left" vertical="center"/>
    </xf>
    <xf numFmtId="0" fontId="14" fillId="5" borderId="1" xfId="11" applyFont="1" applyFill="1" applyBorder="1" applyAlignment="1">
      <alignment horizontal="center" vertical="center"/>
    </xf>
    <xf numFmtId="43" fontId="14" fillId="5" borderId="1" xfId="1" applyFont="1" applyFill="1" applyBorder="1" applyAlignment="1">
      <alignment horizontal="left" vertical="center"/>
    </xf>
    <xf numFmtId="0" fontId="6" fillId="0" borderId="1" xfId="11" applyFont="1" applyBorder="1" applyAlignment="1">
      <alignment horizontal="righ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left" vertical="center"/>
    </xf>
    <xf numFmtId="0" fontId="12" fillId="6" borderId="1" xfId="11" applyFont="1" applyFill="1" applyBorder="1" applyAlignment="1">
      <alignment horizontal="right" vertical="center" wrapText="1"/>
    </xf>
    <xf numFmtId="0" fontId="12" fillId="6" borderId="1" xfId="11" applyFont="1" applyFill="1" applyBorder="1" applyAlignment="1">
      <alignment horizontal="left" vertical="center" wrapText="1"/>
    </xf>
    <xf numFmtId="0" fontId="12" fillId="6" borderId="1" xfId="11" applyFont="1" applyFill="1" applyBorder="1" applyAlignment="1">
      <alignment horizontal="left" vertical="center"/>
    </xf>
    <xf numFmtId="0" fontId="12" fillId="6" borderId="1" xfId="11" applyFont="1" applyFill="1" applyBorder="1" applyAlignment="1">
      <alignment horizontal="center" vertical="center"/>
    </xf>
    <xf numFmtId="43" fontId="12" fillId="6" borderId="1" xfId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left" vertical="center" wrapText="1"/>
    </xf>
    <xf numFmtId="0" fontId="14" fillId="5" borderId="1" xfId="11" applyFont="1" applyFill="1" applyBorder="1" applyAlignment="1">
      <alignment horizontal="right" vertical="center" wrapText="1"/>
    </xf>
    <xf numFmtId="0" fontId="14" fillId="5" borderId="1" xfId="1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right" vertical="center" wrapText="1"/>
    </xf>
    <xf numFmtId="0" fontId="6" fillId="0" borderId="1" xfId="11" applyFont="1" applyBorder="1" applyAlignment="1">
      <alignment horizontal="left" vertical="center"/>
    </xf>
    <xf numFmtId="0" fontId="6" fillId="0" borderId="1" xfId="11" applyFont="1" applyBorder="1" applyAlignment="1">
      <alignment horizontal="center" vertical="center"/>
    </xf>
    <xf numFmtId="43" fontId="6" fillId="6" borderId="1" xfId="1" applyFont="1" applyFill="1" applyBorder="1" applyAlignment="1">
      <alignment horizontal="left" vertical="center"/>
    </xf>
    <xf numFmtId="43" fontId="14" fillId="5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left" vertical="center" wrapText="1"/>
    </xf>
    <xf numFmtId="0" fontId="12" fillId="6" borderId="1" xfId="1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left" vertical="center"/>
    </xf>
    <xf numFmtId="43" fontId="12" fillId="2" borderId="0" xfId="1" applyFont="1" applyFill="1" applyBorder="1" applyAlignment="1">
      <alignment horizontal="left" vertical="center" wrapText="1"/>
    </xf>
    <xf numFmtId="2" fontId="6" fillId="0" borderId="0" xfId="8" applyNumberFormat="1" applyFont="1" applyAlignment="1">
      <alignment horizontal="left"/>
    </xf>
    <xf numFmtId="166" fontId="6" fillId="0" borderId="0" xfId="8" applyNumberFormat="1" applyFont="1" applyAlignment="1">
      <alignment horizontal="left"/>
    </xf>
    <xf numFmtId="2" fontId="6" fillId="0" borderId="0" xfId="8" applyNumberFormat="1" applyFont="1" applyAlignment="1">
      <alignment horizontal="left" vertical="center" wrapText="1"/>
    </xf>
    <xf numFmtId="165" fontId="6" fillId="0" borderId="0" xfId="9" applyFont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14" fillId="4" borderId="0" xfId="0" applyFont="1" applyFill="1" applyAlignment="1">
      <alignment horizontal="left" vertical="center"/>
    </xf>
    <xf numFmtId="49" fontId="15" fillId="0" borderId="0" xfId="0" applyNumberFormat="1" applyFont="1" applyAlignment="1">
      <alignment horizontal="left"/>
    </xf>
    <xf numFmtId="2" fontId="12" fillId="2" borderId="0" xfId="8" applyNumberFormat="1" applyFont="1" applyFill="1" applyAlignment="1">
      <alignment horizontal="left" vertical="center" wrapText="1"/>
    </xf>
    <xf numFmtId="2" fontId="12" fillId="2" borderId="0" xfId="8" applyNumberFormat="1" applyFont="1" applyFill="1" applyAlignment="1">
      <alignment horizontal="center" vertical="center" wrapText="1"/>
    </xf>
    <xf numFmtId="2" fontId="8" fillId="0" borderId="6" xfId="8" applyNumberFormat="1" applyFont="1" applyBorder="1" applyAlignment="1">
      <alignment horizontal="center" vertical="center"/>
    </xf>
    <xf numFmtId="0" fontId="14" fillId="5" borderId="9" xfId="11" applyFont="1" applyFill="1" applyBorder="1" applyAlignment="1">
      <alignment horizontal="right" vertical="center"/>
    </xf>
    <xf numFmtId="0" fontId="6" fillId="0" borderId="9" xfId="11" applyFont="1" applyBorder="1" applyAlignment="1">
      <alignment horizontal="right" vertical="center" wrapText="1"/>
    </xf>
    <xf numFmtId="0" fontId="12" fillId="6" borderId="9" xfId="11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4" fillId="5" borderId="9" xfId="11" applyFont="1" applyFill="1" applyBorder="1" applyAlignment="1">
      <alignment horizontal="right" vertical="center" wrapText="1"/>
    </xf>
    <xf numFmtId="0" fontId="14" fillId="5" borderId="9" xfId="0" applyFont="1" applyFill="1" applyBorder="1" applyAlignment="1">
      <alignment horizontal="right" vertical="center" wrapText="1"/>
    </xf>
    <xf numFmtId="0" fontId="12" fillId="6" borderId="9" xfId="0" applyFont="1" applyFill="1" applyBorder="1" applyAlignment="1">
      <alignment horizontal="right" vertical="center" wrapText="1"/>
    </xf>
    <xf numFmtId="0" fontId="12" fillId="6" borderId="9" xfId="11" applyFont="1" applyFill="1" applyBorder="1" applyAlignment="1">
      <alignment horizontal="right" vertical="center"/>
    </xf>
    <xf numFmtId="0" fontId="6" fillId="0" borderId="13" xfId="11" applyFont="1" applyBorder="1" applyAlignment="1">
      <alignment horizontal="right" vertical="center" wrapText="1"/>
    </xf>
    <xf numFmtId="0" fontId="6" fillId="0" borderId="14" xfId="11" applyFont="1" applyBorder="1" applyAlignment="1">
      <alignment horizontal="right" vertical="center" wrapText="1"/>
    </xf>
    <xf numFmtId="0" fontId="6" fillId="0" borderId="14" xfId="11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43" fontId="8" fillId="0" borderId="14" xfId="1" applyFont="1" applyFill="1" applyBorder="1" applyAlignment="1">
      <alignment horizontal="center" vertical="center"/>
    </xf>
    <xf numFmtId="43" fontId="6" fillId="0" borderId="14" xfId="1" applyFont="1" applyFill="1" applyBorder="1" applyAlignment="1">
      <alignment horizontal="left" vertical="center"/>
    </xf>
    <xf numFmtId="2" fontId="8" fillId="0" borderId="4" xfId="8" applyNumberFormat="1" applyFont="1" applyBorder="1" applyAlignment="1">
      <alignment horizontal="center" vertical="center"/>
    </xf>
    <xf numFmtId="2" fontId="6" fillId="0" borderId="15" xfId="8" applyNumberFormat="1" applyFont="1" applyBorder="1" applyAlignment="1">
      <alignment horizontal="right" vertical="center"/>
    </xf>
    <xf numFmtId="2" fontId="6" fillId="0" borderId="3" xfId="8" applyNumberFormat="1" applyFont="1" applyBorder="1" applyAlignment="1">
      <alignment horizontal="left"/>
    </xf>
    <xf numFmtId="2" fontId="6" fillId="0" borderId="5" xfId="8" applyNumberFormat="1" applyFont="1" applyBorder="1" applyAlignment="1">
      <alignment horizontal="left"/>
    </xf>
    <xf numFmtId="2" fontId="8" fillId="0" borderId="8" xfId="8" applyNumberFormat="1" applyFont="1" applyBorder="1" applyAlignment="1">
      <alignment horizontal="center" vertical="center"/>
    </xf>
    <xf numFmtId="2" fontId="6" fillId="0" borderId="16" xfId="8" applyNumberFormat="1" applyFont="1" applyBorder="1" applyAlignment="1">
      <alignment horizontal="right" vertical="center"/>
    </xf>
    <xf numFmtId="2" fontId="6" fillId="0" borderId="7" xfId="8" applyNumberFormat="1" applyFont="1" applyBorder="1" applyAlignment="1">
      <alignment horizontal="left"/>
    </xf>
    <xf numFmtId="0" fontId="6" fillId="0" borderId="21" xfId="9" applyNumberFormat="1" applyFont="1" applyBorder="1" applyAlignment="1">
      <alignment horizontal="left" vertical="center"/>
    </xf>
    <xf numFmtId="0" fontId="6" fillId="0" borderId="22" xfId="10" applyNumberFormat="1" applyFont="1" applyFill="1" applyBorder="1" applyAlignment="1">
      <alignment horizontal="left" vertical="center" wrapText="1"/>
    </xf>
    <xf numFmtId="43" fontId="6" fillId="0" borderId="2" xfId="10" applyFont="1" applyFill="1" applyBorder="1" applyAlignment="1">
      <alignment horizontal="center" vertical="center"/>
    </xf>
    <xf numFmtId="43" fontId="6" fillId="0" borderId="2" xfId="1" applyFont="1" applyBorder="1" applyAlignment="1">
      <alignment horizontal="left" vertical="center"/>
    </xf>
    <xf numFmtId="2" fontId="17" fillId="8" borderId="20" xfId="9" applyNumberFormat="1" applyFont="1" applyFill="1" applyBorder="1" applyAlignment="1">
      <alignment vertical="center" wrapText="1"/>
    </xf>
    <xf numFmtId="2" fontId="17" fillId="8" borderId="11" xfId="9" applyNumberFormat="1" applyFont="1" applyFill="1" applyBorder="1" applyAlignment="1">
      <alignment vertical="center" wrapText="1"/>
    </xf>
    <xf numFmtId="2" fontId="17" fillId="8" borderId="11" xfId="9" applyNumberFormat="1" applyFont="1" applyFill="1" applyBorder="1" applyAlignment="1">
      <alignment vertical="center"/>
    </xf>
    <xf numFmtId="44" fontId="17" fillId="8" borderId="12" xfId="1" applyNumberFormat="1" applyFont="1" applyFill="1" applyBorder="1" applyAlignment="1">
      <alignment vertical="center"/>
    </xf>
    <xf numFmtId="2" fontId="17" fillId="8" borderId="9" xfId="9" applyNumberFormat="1" applyFont="1" applyFill="1" applyBorder="1" applyAlignment="1">
      <alignment vertical="center" wrapText="1"/>
    </xf>
    <xf numFmtId="2" fontId="17" fillId="8" borderId="1" xfId="9" applyNumberFormat="1" applyFont="1" applyFill="1" applyBorder="1" applyAlignment="1">
      <alignment vertical="center" wrapText="1"/>
    </xf>
    <xf numFmtId="2" fontId="17" fillId="8" borderId="1" xfId="9" applyNumberFormat="1" applyFont="1" applyFill="1" applyBorder="1" applyAlignment="1">
      <alignment vertical="center"/>
    </xf>
    <xf numFmtId="43" fontId="17" fillId="8" borderId="1" xfId="1" applyFont="1" applyFill="1" applyBorder="1" applyAlignment="1">
      <alignment vertical="center" wrapText="1"/>
    </xf>
    <xf numFmtId="43" fontId="17" fillId="8" borderId="1" xfId="1" applyFont="1" applyFill="1" applyBorder="1" applyAlignment="1">
      <alignment horizontal="center" vertical="center" wrapText="1"/>
    </xf>
    <xf numFmtId="43" fontId="17" fillId="8" borderId="12" xfId="1" applyFont="1" applyFill="1" applyBorder="1" applyAlignment="1">
      <alignment horizontal="left" vertical="center" wrapText="1"/>
    </xf>
    <xf numFmtId="43" fontId="17" fillId="8" borderId="10" xfId="1" applyFont="1" applyFill="1" applyBorder="1" applyAlignment="1">
      <alignment horizontal="left" vertical="center" wrapText="1"/>
    </xf>
    <xf numFmtId="2" fontId="16" fillId="0" borderId="17" xfId="8" applyNumberFormat="1" applyFont="1" applyBorder="1" applyAlignment="1">
      <alignment horizontal="left" vertical="center" wrapText="1"/>
    </xf>
    <xf numFmtId="2" fontId="16" fillId="0" borderId="18" xfId="8" applyNumberFormat="1" applyFont="1" applyBorder="1" applyAlignment="1">
      <alignment horizontal="left" vertical="center" wrapText="1"/>
    </xf>
    <xf numFmtId="2" fontId="16" fillId="0" borderId="19" xfId="8" applyNumberFormat="1" applyFont="1" applyBorder="1" applyAlignment="1">
      <alignment horizontal="left" vertical="center" wrapText="1"/>
    </xf>
    <xf numFmtId="2" fontId="16" fillId="0" borderId="8" xfId="8" applyNumberFormat="1" applyFont="1" applyBorder="1" applyAlignment="1">
      <alignment horizontal="left" vertical="center" wrapText="1"/>
    </xf>
    <xf numFmtId="2" fontId="16" fillId="0" borderId="16" xfId="8" applyNumberFormat="1" applyFont="1" applyBorder="1" applyAlignment="1">
      <alignment horizontal="left" vertical="center" wrapText="1"/>
    </xf>
    <xf numFmtId="2" fontId="16" fillId="0" borderId="7" xfId="8" applyNumberFormat="1" applyFont="1" applyBorder="1" applyAlignment="1">
      <alignment horizontal="left" vertical="center" wrapText="1"/>
    </xf>
    <xf numFmtId="2" fontId="16" fillId="0" borderId="4" xfId="8" applyNumberFormat="1" applyFont="1" applyBorder="1" applyAlignment="1">
      <alignment horizontal="left" vertical="center"/>
    </xf>
    <xf numFmtId="2" fontId="16" fillId="0" borderId="15" xfId="8" applyNumberFormat="1" applyFont="1" applyBorder="1" applyAlignment="1">
      <alignment horizontal="left" vertical="center"/>
    </xf>
    <xf numFmtId="2" fontId="16" fillId="0" borderId="3" xfId="8" applyNumberFormat="1" applyFont="1" applyBorder="1" applyAlignment="1">
      <alignment horizontal="left" vertical="center"/>
    </xf>
    <xf numFmtId="2" fontId="16" fillId="0" borderId="17" xfId="8" applyNumberFormat="1" applyFont="1" applyBorder="1" applyAlignment="1">
      <alignment horizontal="left" vertical="center"/>
    </xf>
    <xf numFmtId="2" fontId="16" fillId="0" borderId="18" xfId="8" applyNumberFormat="1" applyFont="1" applyBorder="1" applyAlignment="1">
      <alignment horizontal="left" vertical="center"/>
    </xf>
    <xf numFmtId="2" fontId="16" fillId="0" borderId="19" xfId="8" applyNumberFormat="1" applyFont="1" applyBorder="1" applyAlignment="1">
      <alignment horizontal="left" vertical="center"/>
    </xf>
  </cellXfs>
  <cellStyles count="12">
    <cellStyle name="Moeda 2" xfId="4" xr:uid="{00000000-0005-0000-0000-000000000000}"/>
    <cellStyle name="Normal" xfId="0" builtinId="0"/>
    <cellStyle name="Normal 14" xfId="11" xr:uid="{00000000-0005-0000-0000-000002000000}"/>
    <cellStyle name="Normal 2" xfId="2" xr:uid="{00000000-0005-0000-0000-000003000000}"/>
    <cellStyle name="Normal 2 2" xfId="5" xr:uid="{00000000-0005-0000-0000-000004000000}"/>
    <cellStyle name="Normal 2 2 2" xfId="6" xr:uid="{00000000-0005-0000-0000-000005000000}"/>
    <cellStyle name="Normal 44" xfId="8" xr:uid="{00000000-0005-0000-0000-000006000000}"/>
    <cellStyle name="Porcentagem 2" xfId="3" xr:uid="{00000000-0005-0000-0000-000007000000}"/>
    <cellStyle name="Separador de milhares 6 2" xfId="7" xr:uid="{00000000-0005-0000-0000-000009000000}"/>
    <cellStyle name="Vírgula" xfId="1" builtinId="3"/>
    <cellStyle name="Vírgula 14" xfId="9" xr:uid="{00000000-0005-0000-0000-00000A000000}"/>
    <cellStyle name="Vírgula 2 3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2</xdr:row>
      <xdr:rowOff>57149</xdr:rowOff>
    </xdr:from>
    <xdr:to>
      <xdr:col>3</xdr:col>
      <xdr:colOff>467832</xdr:colOff>
      <xdr:row>6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CE0EBD-C62E-1AF6-C231-4C75D2AD9F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1" t="16276" r="13406" b="16757"/>
        <a:stretch/>
      </xdr:blipFill>
      <xdr:spPr bwMode="auto">
        <a:xfrm>
          <a:off x="790574" y="447674"/>
          <a:ext cx="1439383" cy="8667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83"/>
  <sheetViews>
    <sheetView showGridLines="0" tabSelected="1" view="pageBreakPreview" topLeftCell="A3" zoomScaleSheetLayoutView="100" workbookViewId="0">
      <selection activeCell="E3" sqref="E3:I3"/>
    </sheetView>
  </sheetViews>
  <sheetFormatPr defaultRowHeight="15" x14ac:dyDescent="0.25"/>
  <cols>
    <col min="1" max="1" width="0.7109375" customWidth="1"/>
    <col min="2" max="2" width="9.28515625" style="2" customWidth="1"/>
    <col min="3" max="3" width="12" style="3" customWidth="1"/>
    <col min="4" max="4" width="14.140625" style="50" customWidth="1"/>
    <col min="5" max="5" width="46.7109375" style="50" customWidth="1"/>
    <col min="6" max="6" width="5.42578125" style="9" customWidth="1"/>
    <col min="7" max="7" width="12.28515625" style="6" bestFit="1" customWidth="1"/>
    <col min="8" max="8" width="15.28515625" style="6" bestFit="1" customWidth="1"/>
    <col min="9" max="9" width="16.28515625" style="6" bestFit="1" customWidth="1"/>
  </cols>
  <sheetData>
    <row r="1" spans="2:9" hidden="1" x14ac:dyDescent="0.25"/>
    <row r="2" spans="2:9" ht="15.75" hidden="1" thickBot="1" x14ac:dyDescent="0.3"/>
    <row r="3" spans="2:9" ht="15" customHeight="1" x14ac:dyDescent="0.25">
      <c r="B3" s="78"/>
      <c r="C3" s="79"/>
      <c r="D3" s="80"/>
      <c r="E3" s="106" t="s">
        <v>1535</v>
      </c>
      <c r="F3" s="107"/>
      <c r="G3" s="107"/>
      <c r="H3" s="107"/>
      <c r="I3" s="108"/>
    </row>
    <row r="4" spans="2:9" ht="15" customHeight="1" x14ac:dyDescent="0.25">
      <c r="B4" s="61"/>
      <c r="D4" s="81"/>
      <c r="E4" s="109" t="s">
        <v>1532</v>
      </c>
      <c r="F4" s="110"/>
      <c r="G4" s="110"/>
      <c r="H4" s="110"/>
      <c r="I4" s="111"/>
    </row>
    <row r="5" spans="2:9" ht="15" customHeight="1" x14ac:dyDescent="0.25">
      <c r="B5" s="61"/>
      <c r="D5" s="81"/>
      <c r="E5" s="100" t="s">
        <v>1533</v>
      </c>
      <c r="F5" s="101"/>
      <c r="G5" s="101"/>
      <c r="H5" s="101"/>
      <c r="I5" s="102"/>
    </row>
    <row r="6" spans="2:9" ht="15.75" customHeight="1" x14ac:dyDescent="0.25">
      <c r="B6" s="61"/>
      <c r="D6" s="81"/>
      <c r="E6" s="100"/>
      <c r="F6" s="101"/>
      <c r="G6" s="101"/>
      <c r="H6" s="101"/>
      <c r="I6" s="102"/>
    </row>
    <row r="7" spans="2:9" ht="15.75" customHeight="1" thickBot="1" x14ac:dyDescent="0.3">
      <c r="B7" s="82"/>
      <c r="C7" s="83"/>
      <c r="D7" s="84"/>
      <c r="E7" s="103" t="s">
        <v>1534</v>
      </c>
      <c r="F7" s="104"/>
      <c r="G7" s="104"/>
      <c r="H7" s="104"/>
      <c r="I7" s="105"/>
    </row>
    <row r="8" spans="2:9" ht="6" customHeight="1" thickBot="1" x14ac:dyDescent="0.3">
      <c r="D8" s="8"/>
      <c r="E8" s="4"/>
      <c r="F8" s="5"/>
      <c r="G8" s="1"/>
      <c r="H8" s="7"/>
    </row>
    <row r="9" spans="2:9" ht="15" customHeight="1" x14ac:dyDescent="0.25">
      <c r="B9" s="89"/>
      <c r="C9" s="90"/>
      <c r="D9" s="90"/>
      <c r="E9" s="90"/>
      <c r="F9" s="91"/>
      <c r="G9" s="98" t="s">
        <v>1531</v>
      </c>
      <c r="H9" s="99"/>
      <c r="I9" s="92">
        <f>SUBTOTAL(9,I12:I630)</f>
        <v>18791104.50000003</v>
      </c>
    </row>
    <row r="10" spans="2:9" x14ac:dyDescent="0.25">
      <c r="B10" s="93" t="s">
        <v>13</v>
      </c>
      <c r="C10" s="94" t="s">
        <v>14</v>
      </c>
      <c r="D10" s="94" t="s">
        <v>0</v>
      </c>
      <c r="E10" s="94" t="s">
        <v>15</v>
      </c>
      <c r="F10" s="95" t="s">
        <v>16</v>
      </c>
      <c r="G10" s="96" t="s">
        <v>1537</v>
      </c>
      <c r="H10" s="96" t="s">
        <v>1538</v>
      </c>
      <c r="I10" s="97" t="s">
        <v>1536</v>
      </c>
    </row>
    <row r="11" spans="2:9" ht="14.25" customHeight="1" x14ac:dyDescent="0.25">
      <c r="B11" s="61"/>
      <c r="D11" s="85"/>
      <c r="E11" s="86"/>
      <c r="F11" s="87"/>
      <c r="G11" s="88"/>
      <c r="H11" s="88"/>
      <c r="I11" s="88"/>
    </row>
    <row r="12" spans="2:9" x14ac:dyDescent="0.25">
      <c r="B12" s="62"/>
      <c r="C12" s="10"/>
      <c r="D12" s="11" t="s">
        <v>17</v>
      </c>
      <c r="E12" s="11" t="s">
        <v>18</v>
      </c>
      <c r="F12" s="12"/>
      <c r="G12" s="13"/>
      <c r="H12" s="13"/>
      <c r="I12" s="13">
        <f>SUBTOTAL(9,I13)</f>
        <v>894814.5</v>
      </c>
    </row>
    <row r="13" spans="2:9" ht="24" x14ac:dyDescent="0.25">
      <c r="B13" s="63" t="s">
        <v>19</v>
      </c>
      <c r="C13" s="14" t="s">
        <v>20</v>
      </c>
      <c r="D13" s="15" t="s">
        <v>1</v>
      </c>
      <c r="E13" s="16" t="s">
        <v>21</v>
      </c>
      <c r="F13" s="17" t="s">
        <v>7</v>
      </c>
      <c r="G13" s="18">
        <v>100</v>
      </c>
      <c r="H13" s="18">
        <v>8948.1449997933541</v>
      </c>
      <c r="I13" s="18">
        <f>ROUND(G13*H13,2)</f>
        <v>894814.5</v>
      </c>
    </row>
    <row r="14" spans="2:9" x14ac:dyDescent="0.25">
      <c r="B14" s="62"/>
      <c r="C14" s="10"/>
      <c r="D14" s="11" t="s">
        <v>22</v>
      </c>
      <c r="E14" s="11" t="s">
        <v>23</v>
      </c>
      <c r="F14" s="12"/>
      <c r="G14" s="13">
        <v>0</v>
      </c>
      <c r="H14" s="13"/>
      <c r="I14" s="13">
        <f>SUBTOTAL(9,I15:I54)</f>
        <v>907896.29999999981</v>
      </c>
    </row>
    <row r="15" spans="2:9" x14ac:dyDescent="0.25">
      <c r="B15" s="64"/>
      <c r="C15" s="19"/>
      <c r="D15" s="20" t="s">
        <v>24</v>
      </c>
      <c r="E15" s="21" t="s">
        <v>25</v>
      </c>
      <c r="F15" s="22"/>
      <c r="G15" s="23">
        <v>0</v>
      </c>
      <c r="H15" s="23"/>
      <c r="I15" s="23">
        <f>SUBTOTAL(9,I16:I17)</f>
        <v>225529.41</v>
      </c>
    </row>
    <row r="16" spans="2:9" x14ac:dyDescent="0.25">
      <c r="B16" s="63" t="s">
        <v>19</v>
      </c>
      <c r="C16" s="14" t="s">
        <v>20</v>
      </c>
      <c r="D16" s="15" t="s">
        <v>26</v>
      </c>
      <c r="E16" s="16" t="s">
        <v>27</v>
      </c>
      <c r="F16" s="17" t="s">
        <v>28</v>
      </c>
      <c r="G16" s="18">
        <v>0.99999999999999989</v>
      </c>
      <c r="H16" s="18">
        <v>146540.78</v>
      </c>
      <c r="I16" s="18">
        <f t="shared" ref="I16:I17" si="0">ROUND(G16*H16,2)</f>
        <v>146540.78</v>
      </c>
    </row>
    <row r="17" spans="2:9" x14ac:dyDescent="0.25">
      <c r="B17" s="63" t="s">
        <v>19</v>
      </c>
      <c r="C17" s="14" t="s">
        <v>20</v>
      </c>
      <c r="D17" s="15" t="s">
        <v>29</v>
      </c>
      <c r="E17" s="16" t="s">
        <v>30</v>
      </c>
      <c r="F17" s="17" t="s">
        <v>28</v>
      </c>
      <c r="G17" s="18">
        <v>1</v>
      </c>
      <c r="H17" s="18">
        <v>78988.634203138732</v>
      </c>
      <c r="I17" s="18">
        <f t="shared" si="0"/>
        <v>78988.63</v>
      </c>
    </row>
    <row r="18" spans="2:9" x14ac:dyDescent="0.25">
      <c r="B18" s="64"/>
      <c r="C18" s="19"/>
      <c r="D18" s="20" t="s">
        <v>31</v>
      </c>
      <c r="E18" s="24" t="s">
        <v>32</v>
      </c>
      <c r="F18" s="25"/>
      <c r="G18" s="23">
        <v>0</v>
      </c>
      <c r="H18" s="23"/>
      <c r="I18" s="23">
        <f>SUBTOTAL(9,I19:I30)</f>
        <v>288726.97000000003</v>
      </c>
    </row>
    <row r="19" spans="2:9" x14ac:dyDescent="0.25">
      <c r="B19" s="63" t="s">
        <v>33</v>
      </c>
      <c r="C19" s="14" t="s">
        <v>34</v>
      </c>
      <c r="D19" s="15" t="s">
        <v>35</v>
      </c>
      <c r="E19" s="16" t="s">
        <v>36</v>
      </c>
      <c r="F19" s="17" t="s">
        <v>12</v>
      </c>
      <c r="G19" s="18">
        <v>3</v>
      </c>
      <c r="H19" s="18">
        <v>9138.4579999993239</v>
      </c>
      <c r="I19" s="18">
        <f>ROUND(G19*H19,2)</f>
        <v>27415.37</v>
      </c>
    </row>
    <row r="20" spans="2:9" x14ac:dyDescent="0.25">
      <c r="B20" s="63" t="s">
        <v>33</v>
      </c>
      <c r="C20" s="14" t="s">
        <v>37</v>
      </c>
      <c r="D20" s="15" t="s">
        <v>38</v>
      </c>
      <c r="E20" s="16" t="s">
        <v>39</v>
      </c>
      <c r="F20" s="17" t="s">
        <v>9</v>
      </c>
      <c r="G20" s="18">
        <v>83</v>
      </c>
      <c r="H20" s="18">
        <v>480.75599999999997</v>
      </c>
      <c r="I20" s="18">
        <f t="shared" ref="I20:I30" si="1">ROUND(G20*H20,2)</f>
        <v>39902.75</v>
      </c>
    </row>
    <row r="21" spans="2:9" x14ac:dyDescent="0.25">
      <c r="B21" s="63" t="s">
        <v>33</v>
      </c>
      <c r="C21" s="14" t="s">
        <v>40</v>
      </c>
      <c r="D21" s="15" t="s">
        <v>41</v>
      </c>
      <c r="E21" s="16" t="s">
        <v>42</v>
      </c>
      <c r="F21" s="17" t="s">
        <v>9</v>
      </c>
      <c r="G21" s="18">
        <v>83</v>
      </c>
      <c r="H21" s="18">
        <v>363.06000000000006</v>
      </c>
      <c r="I21" s="18">
        <f t="shared" si="1"/>
        <v>30133.98</v>
      </c>
    </row>
    <row r="22" spans="2:9" x14ac:dyDescent="0.25">
      <c r="B22" s="63" t="s">
        <v>33</v>
      </c>
      <c r="C22" s="14" t="s">
        <v>43</v>
      </c>
      <c r="D22" s="15" t="s">
        <v>44</v>
      </c>
      <c r="E22" s="16" t="s">
        <v>45</v>
      </c>
      <c r="F22" s="17" t="s">
        <v>9</v>
      </c>
      <c r="G22" s="18">
        <v>86</v>
      </c>
      <c r="H22" s="18">
        <v>203.60399999999998</v>
      </c>
      <c r="I22" s="18">
        <f t="shared" si="1"/>
        <v>17509.939999999999</v>
      </c>
    </row>
    <row r="23" spans="2:9" x14ac:dyDescent="0.25">
      <c r="B23" s="63" t="s">
        <v>33</v>
      </c>
      <c r="C23" s="14" t="s">
        <v>46</v>
      </c>
      <c r="D23" s="15" t="s">
        <v>47</v>
      </c>
      <c r="E23" s="16" t="s">
        <v>48</v>
      </c>
      <c r="F23" s="17" t="s">
        <v>12</v>
      </c>
      <c r="G23" s="18">
        <v>3</v>
      </c>
      <c r="H23" s="18">
        <v>1672.9560000000001</v>
      </c>
      <c r="I23" s="18">
        <f t="shared" si="1"/>
        <v>5018.87</v>
      </c>
    </row>
    <row r="24" spans="2:9" x14ac:dyDescent="0.25">
      <c r="B24" s="63" t="s">
        <v>33</v>
      </c>
      <c r="C24" s="14" t="s">
        <v>49</v>
      </c>
      <c r="D24" s="15" t="s">
        <v>50</v>
      </c>
      <c r="E24" s="16" t="s">
        <v>51</v>
      </c>
      <c r="F24" s="17" t="s">
        <v>12</v>
      </c>
      <c r="G24" s="18">
        <v>3</v>
      </c>
      <c r="H24" s="18">
        <v>309.096</v>
      </c>
      <c r="I24" s="18">
        <f t="shared" si="1"/>
        <v>927.29</v>
      </c>
    </row>
    <row r="25" spans="2:9" ht="24" x14ac:dyDescent="0.25">
      <c r="B25" s="63" t="s">
        <v>33</v>
      </c>
      <c r="C25" s="14" t="s">
        <v>52</v>
      </c>
      <c r="D25" s="15" t="s">
        <v>53</v>
      </c>
      <c r="E25" s="16" t="s">
        <v>54</v>
      </c>
      <c r="F25" s="17" t="s">
        <v>12</v>
      </c>
      <c r="G25" s="18">
        <v>3</v>
      </c>
      <c r="H25" s="18">
        <v>2485.3560000000002</v>
      </c>
      <c r="I25" s="18">
        <f t="shared" si="1"/>
        <v>7456.07</v>
      </c>
    </row>
    <row r="26" spans="2:9" x14ac:dyDescent="0.25">
      <c r="B26" s="63" t="s">
        <v>33</v>
      </c>
      <c r="C26" s="14" t="s">
        <v>55</v>
      </c>
      <c r="D26" s="15" t="s">
        <v>56</v>
      </c>
      <c r="E26" s="16" t="s">
        <v>57</v>
      </c>
      <c r="F26" s="17" t="s">
        <v>9</v>
      </c>
      <c r="G26" s="18">
        <v>18</v>
      </c>
      <c r="H26" s="18">
        <v>243.648</v>
      </c>
      <c r="I26" s="18">
        <f t="shared" si="1"/>
        <v>4385.66</v>
      </c>
    </row>
    <row r="27" spans="2:9" ht="24" x14ac:dyDescent="0.25">
      <c r="B27" s="63" t="s">
        <v>33</v>
      </c>
      <c r="C27" s="14" t="s">
        <v>58</v>
      </c>
      <c r="D27" s="15" t="s">
        <v>59</v>
      </c>
      <c r="E27" s="16" t="s">
        <v>60</v>
      </c>
      <c r="F27" s="17" t="s">
        <v>9</v>
      </c>
      <c r="G27" s="18">
        <v>565.4</v>
      </c>
      <c r="H27" s="18">
        <v>241.2</v>
      </c>
      <c r="I27" s="18">
        <f t="shared" si="1"/>
        <v>136374.48000000001</v>
      </c>
    </row>
    <row r="28" spans="2:9" ht="24" x14ac:dyDescent="0.25">
      <c r="B28" s="63" t="s">
        <v>33</v>
      </c>
      <c r="C28" s="14" t="s">
        <v>61</v>
      </c>
      <c r="D28" s="15" t="s">
        <v>62</v>
      </c>
      <c r="E28" s="16" t="s">
        <v>63</v>
      </c>
      <c r="F28" s="17" t="s">
        <v>12</v>
      </c>
      <c r="G28" s="18">
        <v>1</v>
      </c>
      <c r="H28" s="18">
        <v>7409.7240000000002</v>
      </c>
      <c r="I28" s="18">
        <f t="shared" si="1"/>
        <v>7409.72</v>
      </c>
    </row>
    <row r="29" spans="2:9" x14ac:dyDescent="0.25">
      <c r="B29" s="63" t="s">
        <v>33</v>
      </c>
      <c r="C29" s="14" t="s">
        <v>64</v>
      </c>
      <c r="D29" s="15" t="s">
        <v>65</v>
      </c>
      <c r="E29" s="16" t="s">
        <v>66</v>
      </c>
      <c r="F29" s="17" t="s">
        <v>10</v>
      </c>
      <c r="G29" s="18">
        <v>30</v>
      </c>
      <c r="H29" s="18">
        <v>352.78800000000007</v>
      </c>
      <c r="I29" s="18">
        <f t="shared" si="1"/>
        <v>10583.64</v>
      </c>
    </row>
    <row r="30" spans="2:9" x14ac:dyDescent="0.25">
      <c r="B30" s="63" t="s">
        <v>33</v>
      </c>
      <c r="C30" s="14" t="s">
        <v>67</v>
      </c>
      <c r="D30" s="15" t="s">
        <v>68</v>
      </c>
      <c r="E30" s="16" t="s">
        <v>69</v>
      </c>
      <c r="F30" s="17" t="s">
        <v>12</v>
      </c>
      <c r="G30" s="18">
        <v>1</v>
      </c>
      <c r="H30" s="18">
        <v>1609.2</v>
      </c>
      <c r="I30" s="18">
        <f t="shared" si="1"/>
        <v>1609.2</v>
      </c>
    </row>
    <row r="31" spans="2:9" x14ac:dyDescent="0.25">
      <c r="B31" s="65"/>
      <c r="C31" s="26"/>
      <c r="D31" s="27" t="s">
        <v>70</v>
      </c>
      <c r="E31" s="27" t="s">
        <v>71</v>
      </c>
      <c r="F31" s="28"/>
      <c r="G31" s="29"/>
      <c r="H31" s="29"/>
      <c r="I31" s="29">
        <f>SUBTOTAL(9,I32:I36)</f>
        <v>30450</v>
      </c>
    </row>
    <row r="32" spans="2:9" x14ac:dyDescent="0.25">
      <c r="B32" s="63" t="s">
        <v>19</v>
      </c>
      <c r="C32" s="14" t="s">
        <v>72</v>
      </c>
      <c r="D32" s="15" t="s">
        <v>73</v>
      </c>
      <c r="E32" s="16" t="s">
        <v>74</v>
      </c>
      <c r="F32" s="17" t="s">
        <v>75</v>
      </c>
      <c r="G32" s="18">
        <v>3</v>
      </c>
      <c r="H32" s="18">
        <v>1250</v>
      </c>
      <c r="I32" s="18">
        <f t="shared" ref="I32:I36" si="2">ROUND(G32*H32,2)</f>
        <v>3750</v>
      </c>
    </row>
    <row r="33" spans="2:9" x14ac:dyDescent="0.25">
      <c r="B33" s="63" t="s">
        <v>19</v>
      </c>
      <c r="C33" s="14" t="s">
        <v>76</v>
      </c>
      <c r="D33" s="15" t="s">
        <v>77</v>
      </c>
      <c r="E33" s="16" t="s">
        <v>78</v>
      </c>
      <c r="F33" s="17" t="s">
        <v>75</v>
      </c>
      <c r="G33" s="18">
        <v>3</v>
      </c>
      <c r="H33" s="18">
        <v>3500</v>
      </c>
      <c r="I33" s="18">
        <f t="shared" si="2"/>
        <v>10500</v>
      </c>
    </row>
    <row r="34" spans="2:9" x14ac:dyDescent="0.25">
      <c r="B34" s="63" t="s">
        <v>19</v>
      </c>
      <c r="C34" s="14" t="s">
        <v>79</v>
      </c>
      <c r="D34" s="15" t="s">
        <v>80</v>
      </c>
      <c r="E34" s="16" t="s">
        <v>81</v>
      </c>
      <c r="F34" s="17" t="s">
        <v>75</v>
      </c>
      <c r="G34" s="18">
        <v>3</v>
      </c>
      <c r="H34" s="18">
        <v>1200</v>
      </c>
      <c r="I34" s="18">
        <f t="shared" si="2"/>
        <v>3600</v>
      </c>
    </row>
    <row r="35" spans="2:9" x14ac:dyDescent="0.25">
      <c r="B35" s="63" t="s">
        <v>19</v>
      </c>
      <c r="C35" s="14" t="s">
        <v>82</v>
      </c>
      <c r="D35" s="15" t="s">
        <v>83</v>
      </c>
      <c r="E35" s="16" t="s">
        <v>84</v>
      </c>
      <c r="F35" s="17" t="s">
        <v>75</v>
      </c>
      <c r="G35" s="18">
        <v>3</v>
      </c>
      <c r="H35" s="18">
        <v>1200</v>
      </c>
      <c r="I35" s="18">
        <f t="shared" si="2"/>
        <v>3600</v>
      </c>
    </row>
    <row r="36" spans="2:9" x14ac:dyDescent="0.25">
      <c r="B36" s="63" t="s">
        <v>19</v>
      </c>
      <c r="C36" s="14" t="s">
        <v>85</v>
      </c>
      <c r="D36" s="15" t="s">
        <v>86</v>
      </c>
      <c r="E36" s="16" t="s">
        <v>87</v>
      </c>
      <c r="F36" s="17" t="s">
        <v>75</v>
      </c>
      <c r="G36" s="18">
        <v>3</v>
      </c>
      <c r="H36" s="18">
        <v>3000</v>
      </c>
      <c r="I36" s="18">
        <f t="shared" si="2"/>
        <v>9000</v>
      </c>
    </row>
    <row r="37" spans="2:9" x14ac:dyDescent="0.25">
      <c r="B37" s="65"/>
      <c r="C37" s="26"/>
      <c r="D37" s="27" t="s">
        <v>88</v>
      </c>
      <c r="E37" s="27" t="s">
        <v>89</v>
      </c>
      <c r="F37" s="28"/>
      <c r="G37" s="29"/>
      <c r="H37" s="29"/>
      <c r="I37" s="29">
        <f>SUBTOTAL(9,I38)</f>
        <v>8058.38</v>
      </c>
    </row>
    <row r="38" spans="2:9" x14ac:dyDescent="0.25">
      <c r="B38" s="63" t="s">
        <v>33</v>
      </c>
      <c r="C38" s="30" t="s">
        <v>90</v>
      </c>
      <c r="D38" s="31" t="s">
        <v>91</v>
      </c>
      <c r="E38" s="31" t="s">
        <v>92</v>
      </c>
      <c r="F38" s="32" t="s">
        <v>9</v>
      </c>
      <c r="G38" s="33">
        <v>1284</v>
      </c>
      <c r="H38" s="18">
        <v>6.2760000000000007</v>
      </c>
      <c r="I38" s="18">
        <f>ROUND(G38*H38,2)</f>
        <v>8058.38</v>
      </c>
    </row>
    <row r="39" spans="2:9" x14ac:dyDescent="0.25">
      <c r="B39" s="65"/>
      <c r="C39" s="26"/>
      <c r="D39" s="27" t="s">
        <v>93</v>
      </c>
      <c r="E39" s="27" t="s">
        <v>94</v>
      </c>
      <c r="F39" s="28"/>
      <c r="G39" s="29"/>
      <c r="H39" s="29"/>
      <c r="I39" s="29">
        <f>SUBTOTAL(9,I40)</f>
        <v>508.46</v>
      </c>
    </row>
    <row r="40" spans="2:9" ht="24" x14ac:dyDescent="0.25">
      <c r="B40" s="63" t="s">
        <v>33</v>
      </c>
      <c r="C40" s="30" t="s">
        <v>95</v>
      </c>
      <c r="D40" s="31" t="s">
        <v>96</v>
      </c>
      <c r="E40" s="31" t="s">
        <v>97</v>
      </c>
      <c r="F40" s="32" t="s">
        <v>9</v>
      </c>
      <c r="G40" s="33">
        <v>1284</v>
      </c>
      <c r="H40" s="18">
        <v>0.39600000000000002</v>
      </c>
      <c r="I40" s="18">
        <f>ROUND(G40*H40,2)</f>
        <v>508.46</v>
      </c>
    </row>
    <row r="41" spans="2:9" x14ac:dyDescent="0.25">
      <c r="B41" s="65"/>
      <c r="C41" s="26"/>
      <c r="D41" s="27" t="s">
        <v>98</v>
      </c>
      <c r="E41" s="27" t="s">
        <v>99</v>
      </c>
      <c r="F41" s="28"/>
      <c r="G41" s="29"/>
      <c r="H41" s="29"/>
      <c r="I41" s="29">
        <f>SUBTOTAL(9,I42:I43)</f>
        <v>1761</v>
      </c>
    </row>
    <row r="42" spans="2:9" x14ac:dyDescent="0.25">
      <c r="B42" s="63" t="s">
        <v>33</v>
      </c>
      <c r="C42" s="30" t="s">
        <v>100</v>
      </c>
      <c r="D42" s="31" t="s">
        <v>101</v>
      </c>
      <c r="E42" s="31" t="s">
        <v>102</v>
      </c>
      <c r="F42" s="32" t="s">
        <v>12</v>
      </c>
      <c r="G42" s="33">
        <v>50</v>
      </c>
      <c r="H42" s="18">
        <v>22.331999999999997</v>
      </c>
      <c r="I42" s="18">
        <f t="shared" ref="I42:I43" si="3">ROUND(G42*H42,2)</f>
        <v>1116.5999999999999</v>
      </c>
    </row>
    <row r="43" spans="2:9" x14ac:dyDescent="0.25">
      <c r="B43" s="63" t="s">
        <v>33</v>
      </c>
      <c r="C43" s="30" t="s">
        <v>103</v>
      </c>
      <c r="D43" s="31" t="s">
        <v>104</v>
      </c>
      <c r="E43" s="31" t="s">
        <v>105</v>
      </c>
      <c r="F43" s="32" t="s">
        <v>10</v>
      </c>
      <c r="G43" s="33">
        <v>150</v>
      </c>
      <c r="H43" s="18">
        <v>4.2960000000000003</v>
      </c>
      <c r="I43" s="18">
        <f t="shared" si="3"/>
        <v>644.4</v>
      </c>
    </row>
    <row r="44" spans="2:9" x14ac:dyDescent="0.25">
      <c r="B44" s="65"/>
      <c r="C44" s="26"/>
      <c r="D44" s="27" t="s">
        <v>106</v>
      </c>
      <c r="E44" s="27" t="s">
        <v>2</v>
      </c>
      <c r="F44" s="28"/>
      <c r="G44" s="29"/>
      <c r="H44" s="29"/>
      <c r="I44" s="29">
        <f>SUBTOTAL(9,I45:I54)</f>
        <v>352862.07999999996</v>
      </c>
    </row>
    <row r="45" spans="2:9" x14ac:dyDescent="0.25">
      <c r="B45" s="65"/>
      <c r="C45" s="26"/>
      <c r="D45" s="27" t="s">
        <v>107</v>
      </c>
      <c r="E45" s="27" t="s">
        <v>108</v>
      </c>
      <c r="F45" s="28"/>
      <c r="G45" s="29"/>
      <c r="H45" s="29"/>
      <c r="I45" s="29">
        <f>SUBTOTAL(9,I46:I47)</f>
        <v>53378.03</v>
      </c>
    </row>
    <row r="46" spans="2:9" ht="24" x14ac:dyDescent="0.25">
      <c r="B46" s="63" t="s">
        <v>33</v>
      </c>
      <c r="C46" s="30" t="s">
        <v>109</v>
      </c>
      <c r="D46" s="31" t="s">
        <v>110</v>
      </c>
      <c r="E46" s="31" t="s">
        <v>111</v>
      </c>
      <c r="F46" s="32" t="s">
        <v>11</v>
      </c>
      <c r="G46" s="33">
        <v>3927</v>
      </c>
      <c r="H46" s="18">
        <v>4.4040000000000008</v>
      </c>
      <c r="I46" s="18">
        <f t="shared" ref="I46:I47" si="4">ROUND(G46*H46,2)</f>
        <v>17294.509999999998</v>
      </c>
    </row>
    <row r="47" spans="2:9" ht="24" x14ac:dyDescent="0.25">
      <c r="B47" s="63" t="s">
        <v>33</v>
      </c>
      <c r="C47" s="30" t="s">
        <v>112</v>
      </c>
      <c r="D47" s="31" t="s">
        <v>113</v>
      </c>
      <c r="E47" s="31" t="s">
        <v>114</v>
      </c>
      <c r="F47" s="32" t="s">
        <v>9</v>
      </c>
      <c r="G47" s="33">
        <v>528</v>
      </c>
      <c r="H47" s="18">
        <v>68.34</v>
      </c>
      <c r="I47" s="18">
        <f t="shared" si="4"/>
        <v>36083.519999999997</v>
      </c>
    </row>
    <row r="48" spans="2:9" x14ac:dyDescent="0.25">
      <c r="B48" s="65"/>
      <c r="C48" s="26"/>
      <c r="D48" s="27" t="s">
        <v>115</v>
      </c>
      <c r="E48" s="27" t="s">
        <v>116</v>
      </c>
      <c r="F48" s="28"/>
      <c r="G48" s="29"/>
      <c r="H48" s="29"/>
      <c r="I48" s="29">
        <f>SUBTOTAL(9,I49:I51)</f>
        <v>179534.93</v>
      </c>
    </row>
    <row r="49" spans="2:9" x14ac:dyDescent="0.25">
      <c r="B49" s="63" t="s">
        <v>33</v>
      </c>
      <c r="C49" s="30" t="s">
        <v>117</v>
      </c>
      <c r="D49" s="31" t="s">
        <v>118</v>
      </c>
      <c r="E49" s="31" t="s">
        <v>119</v>
      </c>
      <c r="F49" s="32" t="s">
        <v>11</v>
      </c>
      <c r="G49" s="33">
        <v>1963.5</v>
      </c>
      <c r="H49" s="18">
        <v>5.8199999999999985</v>
      </c>
      <c r="I49" s="18">
        <f t="shared" ref="I49:I51" si="5">ROUND(G49*H49,2)</f>
        <v>11427.57</v>
      </c>
    </row>
    <row r="50" spans="2:9" ht="24" x14ac:dyDescent="0.25">
      <c r="B50" s="63" t="s">
        <v>33</v>
      </c>
      <c r="C50" s="30" t="s">
        <v>120</v>
      </c>
      <c r="D50" s="31" t="s">
        <v>121</v>
      </c>
      <c r="E50" s="31" t="s">
        <v>122</v>
      </c>
      <c r="F50" s="32" t="s">
        <v>11</v>
      </c>
      <c r="G50" s="33">
        <v>1963.5</v>
      </c>
      <c r="H50" s="18">
        <v>78.263999999999996</v>
      </c>
      <c r="I50" s="18">
        <f t="shared" si="5"/>
        <v>153671.35999999999</v>
      </c>
    </row>
    <row r="51" spans="2:9" ht="24" x14ac:dyDescent="0.25">
      <c r="B51" s="66" t="s">
        <v>123</v>
      </c>
      <c r="C51" s="30" t="s">
        <v>124</v>
      </c>
      <c r="D51" s="31" t="s">
        <v>125</v>
      </c>
      <c r="E51" s="31" t="s">
        <v>126</v>
      </c>
      <c r="F51" s="32" t="s">
        <v>127</v>
      </c>
      <c r="G51" s="33">
        <v>401</v>
      </c>
      <c r="H51" s="18">
        <v>36</v>
      </c>
      <c r="I51" s="18">
        <f t="shared" si="5"/>
        <v>14436</v>
      </c>
    </row>
    <row r="52" spans="2:9" x14ac:dyDescent="0.25">
      <c r="B52" s="65"/>
      <c r="C52" s="26"/>
      <c r="D52" s="27" t="s">
        <v>128</v>
      </c>
      <c r="E52" s="27" t="s">
        <v>129</v>
      </c>
      <c r="F52" s="28"/>
      <c r="G52" s="29"/>
      <c r="H52" s="29"/>
      <c r="I52" s="29">
        <f>SUBTOTAL(9,I53:I54)</f>
        <v>119949.12000000001</v>
      </c>
    </row>
    <row r="53" spans="2:9" ht="24" x14ac:dyDescent="0.25">
      <c r="B53" s="63" t="s">
        <v>33</v>
      </c>
      <c r="C53" s="30" t="s">
        <v>130</v>
      </c>
      <c r="D53" s="31" t="s">
        <v>131</v>
      </c>
      <c r="E53" s="31" t="s">
        <v>132</v>
      </c>
      <c r="F53" s="32" t="s">
        <v>9</v>
      </c>
      <c r="G53" s="33">
        <v>705.29</v>
      </c>
      <c r="H53" s="18">
        <v>42.672000000000004</v>
      </c>
      <c r="I53" s="18">
        <f t="shared" ref="I53:I54" si="6">ROUND(G53*H53,2)</f>
        <v>30096.13</v>
      </c>
    </row>
    <row r="54" spans="2:9" ht="24" x14ac:dyDescent="0.25">
      <c r="B54" s="63" t="s">
        <v>33</v>
      </c>
      <c r="C54" s="30" t="s">
        <v>133</v>
      </c>
      <c r="D54" s="31" t="s">
        <v>134</v>
      </c>
      <c r="E54" s="31" t="s">
        <v>135</v>
      </c>
      <c r="F54" s="32" t="s">
        <v>11</v>
      </c>
      <c r="G54" s="33">
        <v>1788.76</v>
      </c>
      <c r="H54" s="18">
        <v>50.232000000000006</v>
      </c>
      <c r="I54" s="18">
        <f t="shared" si="6"/>
        <v>89852.99</v>
      </c>
    </row>
    <row r="55" spans="2:9" x14ac:dyDescent="0.25">
      <c r="B55" s="67"/>
      <c r="C55" s="34"/>
      <c r="D55" s="35" t="s">
        <v>136</v>
      </c>
      <c r="E55" s="11" t="s">
        <v>137</v>
      </c>
      <c r="F55" s="12"/>
      <c r="G55" s="13">
        <v>0</v>
      </c>
      <c r="H55" s="13"/>
      <c r="I55" s="13">
        <f>SUBTOTAL(9,I56:I78)</f>
        <v>228547.83999999997</v>
      </c>
    </row>
    <row r="56" spans="2:9" x14ac:dyDescent="0.25">
      <c r="B56" s="65"/>
      <c r="C56" s="26"/>
      <c r="D56" s="27" t="s">
        <v>138</v>
      </c>
      <c r="E56" s="27" t="s">
        <v>139</v>
      </c>
      <c r="F56" s="28"/>
      <c r="G56" s="29"/>
      <c r="H56" s="29"/>
      <c r="I56" s="29">
        <f>SUBTOTAL(9,I57:I69)</f>
        <v>92178.95</v>
      </c>
    </row>
    <row r="57" spans="2:9" ht="24" x14ac:dyDescent="0.25">
      <c r="B57" s="63" t="s">
        <v>33</v>
      </c>
      <c r="C57" s="30" t="s">
        <v>140</v>
      </c>
      <c r="D57" s="31" t="s">
        <v>141</v>
      </c>
      <c r="E57" s="31" t="s">
        <v>142</v>
      </c>
      <c r="F57" s="32" t="s">
        <v>11</v>
      </c>
      <c r="G57" s="33">
        <v>11.18</v>
      </c>
      <c r="H57" s="18">
        <v>85.44</v>
      </c>
      <c r="I57" s="18">
        <f t="shared" ref="I57:I69" si="7">ROUND(G57*H57,2)</f>
        <v>955.22</v>
      </c>
    </row>
    <row r="58" spans="2:9" x14ac:dyDescent="0.25">
      <c r="B58" s="63" t="s">
        <v>33</v>
      </c>
      <c r="C58" s="30" t="s">
        <v>143</v>
      </c>
      <c r="D58" s="31" t="s">
        <v>144</v>
      </c>
      <c r="E58" s="31" t="s">
        <v>145</v>
      </c>
      <c r="F58" s="32" t="s">
        <v>11</v>
      </c>
      <c r="G58" s="33">
        <v>4.16</v>
      </c>
      <c r="H58" s="18">
        <v>370.22399999999999</v>
      </c>
      <c r="I58" s="18">
        <f t="shared" si="7"/>
        <v>1540.13</v>
      </c>
    </row>
    <row r="59" spans="2:9" x14ac:dyDescent="0.25">
      <c r="B59" s="63" t="s">
        <v>33</v>
      </c>
      <c r="C59" s="30" t="s">
        <v>146</v>
      </c>
      <c r="D59" s="31" t="s">
        <v>147</v>
      </c>
      <c r="E59" s="31" t="s">
        <v>148</v>
      </c>
      <c r="F59" s="32" t="s">
        <v>9</v>
      </c>
      <c r="G59" s="33">
        <v>100</v>
      </c>
      <c r="H59" s="18">
        <v>5.3879999999999999</v>
      </c>
      <c r="I59" s="18">
        <f t="shared" si="7"/>
        <v>538.79999999999995</v>
      </c>
    </row>
    <row r="60" spans="2:9" x14ac:dyDescent="0.25">
      <c r="B60" s="63" t="s">
        <v>33</v>
      </c>
      <c r="C60" s="30" t="s">
        <v>149</v>
      </c>
      <c r="D60" s="31" t="s">
        <v>150</v>
      </c>
      <c r="E60" s="31" t="s">
        <v>151</v>
      </c>
      <c r="F60" s="32" t="s">
        <v>9</v>
      </c>
      <c r="G60" s="33">
        <v>745.4</v>
      </c>
      <c r="H60" s="18">
        <v>8.76</v>
      </c>
      <c r="I60" s="18">
        <f t="shared" si="7"/>
        <v>6529.7</v>
      </c>
    </row>
    <row r="61" spans="2:9" x14ac:dyDescent="0.25">
      <c r="B61" s="63" t="s">
        <v>33</v>
      </c>
      <c r="C61" s="30" t="s">
        <v>152</v>
      </c>
      <c r="D61" s="31" t="s">
        <v>153</v>
      </c>
      <c r="E61" s="31" t="s">
        <v>154</v>
      </c>
      <c r="F61" s="32" t="s">
        <v>9</v>
      </c>
      <c r="G61" s="33">
        <v>5527.89</v>
      </c>
      <c r="H61" s="18">
        <v>6.2760000000000016</v>
      </c>
      <c r="I61" s="18">
        <f t="shared" si="7"/>
        <v>34693.040000000001</v>
      </c>
    </row>
    <row r="62" spans="2:9" x14ac:dyDescent="0.25">
      <c r="B62" s="63" t="s">
        <v>33</v>
      </c>
      <c r="C62" s="30" t="s">
        <v>155</v>
      </c>
      <c r="D62" s="31" t="s">
        <v>156</v>
      </c>
      <c r="E62" s="31" t="s">
        <v>157</v>
      </c>
      <c r="F62" s="32" t="s">
        <v>9</v>
      </c>
      <c r="G62" s="33">
        <v>15.54</v>
      </c>
      <c r="H62" s="18">
        <v>22.787999999999997</v>
      </c>
      <c r="I62" s="18">
        <f t="shared" si="7"/>
        <v>354.13</v>
      </c>
    </row>
    <row r="63" spans="2:9" x14ac:dyDescent="0.25">
      <c r="B63" s="63" t="s">
        <v>33</v>
      </c>
      <c r="C63" s="30" t="s">
        <v>158</v>
      </c>
      <c r="D63" s="31" t="s">
        <v>159</v>
      </c>
      <c r="E63" s="31" t="s">
        <v>160</v>
      </c>
      <c r="F63" s="32" t="s">
        <v>9</v>
      </c>
      <c r="G63" s="33">
        <v>1.06</v>
      </c>
      <c r="H63" s="18">
        <v>62.064</v>
      </c>
      <c r="I63" s="18">
        <f t="shared" si="7"/>
        <v>65.790000000000006</v>
      </c>
    </row>
    <row r="64" spans="2:9" ht="24" x14ac:dyDescent="0.25">
      <c r="B64" s="66" t="s">
        <v>123</v>
      </c>
      <c r="C64" s="30" t="s">
        <v>161</v>
      </c>
      <c r="D64" s="31" t="s">
        <v>162</v>
      </c>
      <c r="E64" s="31" t="s">
        <v>163</v>
      </c>
      <c r="F64" s="32" t="s">
        <v>9</v>
      </c>
      <c r="G64" s="33">
        <v>95.32</v>
      </c>
      <c r="H64" s="18">
        <v>2.8079999999999998</v>
      </c>
      <c r="I64" s="18">
        <f t="shared" si="7"/>
        <v>267.66000000000003</v>
      </c>
    </row>
    <row r="65" spans="2:9" x14ac:dyDescent="0.25">
      <c r="B65" s="66" t="s">
        <v>19</v>
      </c>
      <c r="C65" s="30" t="s">
        <v>164</v>
      </c>
      <c r="D65" s="31" t="s">
        <v>165</v>
      </c>
      <c r="E65" s="31" t="s">
        <v>166</v>
      </c>
      <c r="F65" s="32" t="s">
        <v>10</v>
      </c>
      <c r="G65" s="33">
        <v>3.76</v>
      </c>
      <c r="H65" s="18">
        <v>70.763999999999996</v>
      </c>
      <c r="I65" s="18">
        <f t="shared" si="7"/>
        <v>266.07</v>
      </c>
    </row>
    <row r="66" spans="2:9" x14ac:dyDescent="0.25">
      <c r="B66" s="63" t="s">
        <v>33</v>
      </c>
      <c r="C66" s="30" t="s">
        <v>167</v>
      </c>
      <c r="D66" s="31" t="s">
        <v>168</v>
      </c>
      <c r="E66" s="31" t="s">
        <v>169</v>
      </c>
      <c r="F66" s="32" t="s">
        <v>11</v>
      </c>
      <c r="G66" s="33">
        <v>295.33999999999997</v>
      </c>
      <c r="H66" s="18">
        <v>36.612000000000002</v>
      </c>
      <c r="I66" s="18">
        <f t="shared" si="7"/>
        <v>10812.99</v>
      </c>
    </row>
    <row r="67" spans="2:9" ht="24" x14ac:dyDescent="0.25">
      <c r="B67" s="63" t="s">
        <v>33</v>
      </c>
      <c r="C67" s="30" t="s">
        <v>120</v>
      </c>
      <c r="D67" s="31" t="s">
        <v>170</v>
      </c>
      <c r="E67" s="31" t="s">
        <v>122</v>
      </c>
      <c r="F67" s="32" t="s">
        <v>11</v>
      </c>
      <c r="G67" s="33">
        <v>295.33999999999997</v>
      </c>
      <c r="H67" s="18">
        <v>78.263999999999996</v>
      </c>
      <c r="I67" s="18">
        <f t="shared" si="7"/>
        <v>23114.49</v>
      </c>
    </row>
    <row r="68" spans="2:9" ht="24" x14ac:dyDescent="0.25">
      <c r="B68" s="66" t="s">
        <v>123</v>
      </c>
      <c r="C68" s="30" t="s">
        <v>124</v>
      </c>
      <c r="D68" s="31" t="s">
        <v>171</v>
      </c>
      <c r="E68" s="31" t="s">
        <v>126</v>
      </c>
      <c r="F68" s="32" t="s">
        <v>127</v>
      </c>
      <c r="G68" s="33">
        <v>354.4</v>
      </c>
      <c r="H68" s="18">
        <v>36</v>
      </c>
      <c r="I68" s="18">
        <f t="shared" si="7"/>
        <v>12758.4</v>
      </c>
    </row>
    <row r="69" spans="2:9" x14ac:dyDescent="0.25">
      <c r="B69" s="63" t="s">
        <v>33</v>
      </c>
      <c r="C69" s="30" t="s">
        <v>172</v>
      </c>
      <c r="D69" s="31" t="s">
        <v>173</v>
      </c>
      <c r="E69" s="31" t="s">
        <v>174</v>
      </c>
      <c r="F69" s="32" t="s">
        <v>9</v>
      </c>
      <c r="G69" s="33">
        <v>24</v>
      </c>
      <c r="H69" s="18">
        <v>11.772</v>
      </c>
      <c r="I69" s="18">
        <f t="shared" si="7"/>
        <v>282.52999999999997</v>
      </c>
    </row>
    <row r="70" spans="2:9" x14ac:dyDescent="0.25">
      <c r="B70" s="65"/>
      <c r="C70" s="26"/>
      <c r="D70" s="27" t="s">
        <v>175</v>
      </c>
      <c r="E70" s="27" t="s">
        <v>176</v>
      </c>
      <c r="F70" s="28"/>
      <c r="G70" s="29"/>
      <c r="H70" s="29"/>
      <c r="I70" s="29">
        <f>SUBTOTAL(9,I71:I72)</f>
        <v>13479.3</v>
      </c>
    </row>
    <row r="71" spans="2:9" x14ac:dyDescent="0.25">
      <c r="B71" s="63" t="s">
        <v>33</v>
      </c>
      <c r="C71" s="30" t="s">
        <v>177</v>
      </c>
      <c r="D71" s="31" t="s">
        <v>178</v>
      </c>
      <c r="E71" s="31" t="s">
        <v>179</v>
      </c>
      <c r="F71" s="32" t="s">
        <v>9</v>
      </c>
      <c r="G71" s="33">
        <v>75</v>
      </c>
      <c r="H71" s="18">
        <v>10.991999999999999</v>
      </c>
      <c r="I71" s="18">
        <f t="shared" ref="I71:I72" si="8">ROUND(G71*H71,2)</f>
        <v>824.4</v>
      </c>
    </row>
    <row r="72" spans="2:9" x14ac:dyDescent="0.25">
      <c r="B72" s="63" t="s">
        <v>33</v>
      </c>
      <c r="C72" s="30" t="s">
        <v>180</v>
      </c>
      <c r="D72" s="31" t="s">
        <v>181</v>
      </c>
      <c r="E72" s="31" t="s">
        <v>182</v>
      </c>
      <c r="F72" s="32" t="s">
        <v>11</v>
      </c>
      <c r="G72" s="33">
        <v>225</v>
      </c>
      <c r="H72" s="18">
        <v>56.244</v>
      </c>
      <c r="I72" s="18">
        <f t="shared" si="8"/>
        <v>12654.9</v>
      </c>
    </row>
    <row r="73" spans="2:9" x14ac:dyDescent="0.25">
      <c r="B73" s="65"/>
      <c r="C73" s="26"/>
      <c r="D73" s="27" t="s">
        <v>183</v>
      </c>
      <c r="E73" s="27" t="s">
        <v>184</v>
      </c>
      <c r="F73" s="28"/>
      <c r="G73" s="29"/>
      <c r="H73" s="29"/>
      <c r="I73" s="29">
        <f>SUBTOTAL(9,I74:I76)</f>
        <v>17925.400000000001</v>
      </c>
    </row>
    <row r="74" spans="2:9" ht="24" x14ac:dyDescent="0.25">
      <c r="B74" s="63" t="s">
        <v>33</v>
      </c>
      <c r="C74" s="30" t="s">
        <v>185</v>
      </c>
      <c r="D74" s="31" t="s">
        <v>186</v>
      </c>
      <c r="E74" s="31" t="s">
        <v>187</v>
      </c>
      <c r="F74" s="32" t="s">
        <v>9</v>
      </c>
      <c r="G74" s="33">
        <v>1037.9000000000001</v>
      </c>
      <c r="H74" s="18">
        <v>13.068000000000001</v>
      </c>
      <c r="I74" s="18">
        <f t="shared" ref="I74:I76" si="9">ROUND(G74*H74,2)</f>
        <v>13563.28</v>
      </c>
    </row>
    <row r="75" spans="2:9" x14ac:dyDescent="0.25">
      <c r="B75" s="63" t="s">
        <v>33</v>
      </c>
      <c r="C75" s="30" t="s">
        <v>188</v>
      </c>
      <c r="D75" s="31" t="s">
        <v>189</v>
      </c>
      <c r="E75" s="31" t="s">
        <v>190</v>
      </c>
      <c r="F75" s="32" t="s">
        <v>9</v>
      </c>
      <c r="G75" s="33">
        <v>150</v>
      </c>
      <c r="H75" s="18">
        <v>5.58</v>
      </c>
      <c r="I75" s="18">
        <f t="shared" si="9"/>
        <v>837</v>
      </c>
    </row>
    <row r="76" spans="2:9" x14ac:dyDescent="0.25">
      <c r="B76" s="63" t="s">
        <v>33</v>
      </c>
      <c r="C76" s="30" t="s">
        <v>191</v>
      </c>
      <c r="D76" s="31" t="s">
        <v>192</v>
      </c>
      <c r="E76" s="31" t="s">
        <v>193</v>
      </c>
      <c r="F76" s="32" t="s">
        <v>9</v>
      </c>
      <c r="G76" s="33">
        <v>272</v>
      </c>
      <c r="H76" s="18">
        <v>12.96</v>
      </c>
      <c r="I76" s="18">
        <f t="shared" si="9"/>
        <v>3525.12</v>
      </c>
    </row>
    <row r="77" spans="2:9" x14ac:dyDescent="0.25">
      <c r="B77" s="64"/>
      <c r="C77" s="19"/>
      <c r="D77" s="20" t="s">
        <v>194</v>
      </c>
      <c r="E77" s="24" t="s">
        <v>195</v>
      </c>
      <c r="F77" s="25"/>
      <c r="G77" s="23">
        <v>0</v>
      </c>
      <c r="H77" s="23"/>
      <c r="I77" s="29">
        <f>SUBTOTAL(9,I78)</f>
        <v>104964.19</v>
      </c>
    </row>
    <row r="78" spans="2:9" ht="48" x14ac:dyDescent="0.25">
      <c r="B78" s="63" t="s">
        <v>19</v>
      </c>
      <c r="C78" s="14" t="s">
        <v>20</v>
      </c>
      <c r="D78" s="15" t="s">
        <v>196</v>
      </c>
      <c r="E78" s="16" t="s">
        <v>197</v>
      </c>
      <c r="F78" s="17" t="s">
        <v>198</v>
      </c>
      <c r="G78" s="18">
        <v>6</v>
      </c>
      <c r="H78" s="18">
        <v>17494.032000000003</v>
      </c>
      <c r="I78" s="18">
        <f>ROUND(G78*H78,2)</f>
        <v>104964.19</v>
      </c>
    </row>
    <row r="79" spans="2:9" x14ac:dyDescent="0.25">
      <c r="B79" s="68"/>
      <c r="C79" s="36"/>
      <c r="D79" s="37" t="s">
        <v>199</v>
      </c>
      <c r="E79" s="37" t="s">
        <v>200</v>
      </c>
      <c r="F79" s="38"/>
      <c r="G79" s="13">
        <v>0</v>
      </c>
      <c r="H79" s="13"/>
      <c r="I79" s="13">
        <f>SUBTOTAL(9,I80:I127)</f>
        <v>2900047.98</v>
      </c>
    </row>
    <row r="80" spans="2:9" x14ac:dyDescent="0.25">
      <c r="B80" s="65"/>
      <c r="C80" s="26"/>
      <c r="D80" s="27" t="s">
        <v>201</v>
      </c>
      <c r="E80" s="27" t="s">
        <v>202</v>
      </c>
      <c r="F80" s="28"/>
      <c r="G80" s="29"/>
      <c r="H80" s="29"/>
      <c r="I80" s="29">
        <f>SUBTOTAL(9,I81:I90)</f>
        <v>5230.4699999999993</v>
      </c>
    </row>
    <row r="81" spans="2:9" x14ac:dyDescent="0.25">
      <c r="B81" s="65"/>
      <c r="C81" s="26"/>
      <c r="D81" s="27" t="s">
        <v>203</v>
      </c>
      <c r="E81" s="27" t="s">
        <v>204</v>
      </c>
      <c r="F81" s="28"/>
      <c r="G81" s="29"/>
      <c r="H81" s="29"/>
      <c r="I81" s="29">
        <f>SUBTOTAL(9,I82:I90)</f>
        <v>5230.4699999999993</v>
      </c>
    </row>
    <row r="82" spans="2:9" ht="36" x14ac:dyDescent="0.25">
      <c r="B82" s="66" t="s">
        <v>123</v>
      </c>
      <c r="C82" s="30" t="s">
        <v>205</v>
      </c>
      <c r="D82" s="31" t="s">
        <v>206</v>
      </c>
      <c r="E82" s="31" t="s">
        <v>207</v>
      </c>
      <c r="F82" s="32" t="s">
        <v>11</v>
      </c>
      <c r="G82" s="33">
        <v>7.67</v>
      </c>
      <c r="H82" s="18">
        <v>156.21600000000001</v>
      </c>
      <c r="I82" s="18">
        <f t="shared" ref="I82:I90" si="10">ROUND(G82*H82,2)</f>
        <v>1198.18</v>
      </c>
    </row>
    <row r="83" spans="2:9" ht="24" x14ac:dyDescent="0.25">
      <c r="B83" s="66" t="s">
        <v>123</v>
      </c>
      <c r="C83" s="30" t="s">
        <v>208</v>
      </c>
      <c r="D83" s="31" t="s">
        <v>209</v>
      </c>
      <c r="E83" s="31" t="s">
        <v>210</v>
      </c>
      <c r="F83" s="32" t="s">
        <v>11</v>
      </c>
      <c r="G83" s="33">
        <v>6.85</v>
      </c>
      <c r="H83" s="18">
        <v>53.087999999999994</v>
      </c>
      <c r="I83" s="18">
        <f t="shared" si="10"/>
        <v>363.65</v>
      </c>
    </row>
    <row r="84" spans="2:9" ht="48" x14ac:dyDescent="0.25">
      <c r="B84" s="66" t="s">
        <v>123</v>
      </c>
      <c r="C84" s="30" t="s">
        <v>211</v>
      </c>
      <c r="D84" s="31" t="s">
        <v>212</v>
      </c>
      <c r="E84" s="31" t="s">
        <v>213</v>
      </c>
      <c r="F84" s="32" t="s">
        <v>214</v>
      </c>
      <c r="G84" s="33">
        <v>2.06</v>
      </c>
      <c r="H84" s="18">
        <v>7.3680000000000003</v>
      </c>
      <c r="I84" s="18">
        <f t="shared" si="10"/>
        <v>15.18</v>
      </c>
    </row>
    <row r="85" spans="2:9" ht="36" x14ac:dyDescent="0.25">
      <c r="B85" s="66" t="s">
        <v>123</v>
      </c>
      <c r="C85" s="30" t="s">
        <v>215</v>
      </c>
      <c r="D85" s="31" t="s">
        <v>216</v>
      </c>
      <c r="E85" s="31" t="s">
        <v>217</v>
      </c>
      <c r="F85" s="32" t="s">
        <v>218</v>
      </c>
      <c r="G85" s="33">
        <v>61.73</v>
      </c>
      <c r="H85" s="18">
        <v>3.1320000000000001</v>
      </c>
      <c r="I85" s="18">
        <f t="shared" si="10"/>
        <v>193.34</v>
      </c>
    </row>
    <row r="86" spans="2:9" ht="36" x14ac:dyDescent="0.25">
      <c r="B86" s="66" t="s">
        <v>123</v>
      </c>
      <c r="C86" s="30" t="s">
        <v>219</v>
      </c>
      <c r="D86" s="31" t="s">
        <v>220</v>
      </c>
      <c r="E86" s="31" t="s">
        <v>221</v>
      </c>
      <c r="F86" s="32" t="s">
        <v>9</v>
      </c>
      <c r="G86" s="33">
        <v>5.26</v>
      </c>
      <c r="H86" s="18">
        <v>325.548</v>
      </c>
      <c r="I86" s="18">
        <f t="shared" si="10"/>
        <v>1712.38</v>
      </c>
    </row>
    <row r="87" spans="2:9" ht="36" x14ac:dyDescent="0.25">
      <c r="B87" s="66" t="s">
        <v>123</v>
      </c>
      <c r="C87" s="30" t="s">
        <v>222</v>
      </c>
      <c r="D87" s="31" t="s">
        <v>223</v>
      </c>
      <c r="E87" s="31" t="s">
        <v>224</v>
      </c>
      <c r="F87" s="32" t="s">
        <v>11</v>
      </c>
      <c r="G87" s="33">
        <v>0.82</v>
      </c>
      <c r="H87" s="18">
        <v>787.71599999999989</v>
      </c>
      <c r="I87" s="18">
        <f t="shared" si="10"/>
        <v>645.92999999999995</v>
      </c>
    </row>
    <row r="88" spans="2:9" ht="24" x14ac:dyDescent="0.25">
      <c r="B88" s="66" t="s">
        <v>123</v>
      </c>
      <c r="C88" s="30" t="s">
        <v>225</v>
      </c>
      <c r="D88" s="31" t="s">
        <v>226</v>
      </c>
      <c r="E88" s="31" t="s">
        <v>227</v>
      </c>
      <c r="F88" s="32" t="s">
        <v>228</v>
      </c>
      <c r="G88" s="33">
        <v>5.4</v>
      </c>
      <c r="H88" s="18">
        <v>26.712000000000003</v>
      </c>
      <c r="I88" s="18">
        <f t="shared" si="10"/>
        <v>144.24</v>
      </c>
    </row>
    <row r="89" spans="2:9" ht="24" x14ac:dyDescent="0.25">
      <c r="B89" s="66" t="s">
        <v>123</v>
      </c>
      <c r="C89" s="30" t="s">
        <v>229</v>
      </c>
      <c r="D89" s="31" t="s">
        <v>230</v>
      </c>
      <c r="E89" s="31" t="s">
        <v>231</v>
      </c>
      <c r="F89" s="32" t="s">
        <v>228</v>
      </c>
      <c r="G89" s="33">
        <v>25.2</v>
      </c>
      <c r="H89" s="18">
        <v>22.032000000000004</v>
      </c>
      <c r="I89" s="18">
        <f t="shared" si="10"/>
        <v>555.21</v>
      </c>
    </row>
    <row r="90" spans="2:9" ht="36" x14ac:dyDescent="0.25">
      <c r="B90" s="66" t="s">
        <v>123</v>
      </c>
      <c r="C90" s="30" t="s">
        <v>232</v>
      </c>
      <c r="D90" s="31" t="s">
        <v>233</v>
      </c>
      <c r="E90" s="31" t="s">
        <v>234</v>
      </c>
      <c r="F90" s="32" t="s">
        <v>228</v>
      </c>
      <c r="G90" s="33">
        <v>20.8</v>
      </c>
      <c r="H90" s="18">
        <v>19.344000000000005</v>
      </c>
      <c r="I90" s="18">
        <f t="shared" si="10"/>
        <v>402.36</v>
      </c>
    </row>
    <row r="91" spans="2:9" x14ac:dyDescent="0.25">
      <c r="B91" s="65"/>
      <c r="C91" s="26"/>
      <c r="D91" s="27" t="s">
        <v>235</v>
      </c>
      <c r="E91" s="27" t="s">
        <v>236</v>
      </c>
      <c r="F91" s="28"/>
      <c r="G91" s="29"/>
      <c r="H91" s="29"/>
      <c r="I91" s="29">
        <f>SUBTOTAL(9,I92:I104)</f>
        <v>54006.21</v>
      </c>
    </row>
    <row r="92" spans="2:9" ht="48" x14ac:dyDescent="0.25">
      <c r="B92" s="66" t="s">
        <v>123</v>
      </c>
      <c r="C92" s="30" t="s">
        <v>237</v>
      </c>
      <c r="D92" s="31" t="s">
        <v>238</v>
      </c>
      <c r="E92" s="31" t="s">
        <v>239</v>
      </c>
      <c r="F92" s="32" t="s">
        <v>9</v>
      </c>
      <c r="G92" s="33">
        <v>9.3000000000000007</v>
      </c>
      <c r="H92" s="18">
        <v>78.623999999999995</v>
      </c>
      <c r="I92" s="18">
        <f t="shared" ref="I92:I104" si="11">ROUND(G92*H92,2)</f>
        <v>731.2</v>
      </c>
    </row>
    <row r="93" spans="2:9" ht="48" x14ac:dyDescent="0.25">
      <c r="B93" s="66" t="s">
        <v>123</v>
      </c>
      <c r="C93" s="30" t="s">
        <v>240</v>
      </c>
      <c r="D93" s="31" t="s">
        <v>241</v>
      </c>
      <c r="E93" s="31" t="s">
        <v>242</v>
      </c>
      <c r="F93" s="32" t="s">
        <v>9</v>
      </c>
      <c r="G93" s="33">
        <v>99.16</v>
      </c>
      <c r="H93" s="18">
        <v>146.78399999999999</v>
      </c>
      <c r="I93" s="18">
        <f t="shared" si="11"/>
        <v>14555.1</v>
      </c>
    </row>
    <row r="94" spans="2:9" ht="48" x14ac:dyDescent="0.25">
      <c r="B94" s="66" t="s">
        <v>123</v>
      </c>
      <c r="C94" s="30" t="s">
        <v>243</v>
      </c>
      <c r="D94" s="31" t="s">
        <v>244</v>
      </c>
      <c r="E94" s="31" t="s">
        <v>245</v>
      </c>
      <c r="F94" s="32" t="s">
        <v>9</v>
      </c>
      <c r="G94" s="33">
        <v>56.32</v>
      </c>
      <c r="H94" s="18">
        <v>165.14400000000003</v>
      </c>
      <c r="I94" s="18">
        <f t="shared" si="11"/>
        <v>9300.91</v>
      </c>
    </row>
    <row r="95" spans="2:9" ht="36" x14ac:dyDescent="0.25">
      <c r="B95" s="66" t="s">
        <v>123</v>
      </c>
      <c r="C95" s="30" t="s">
        <v>246</v>
      </c>
      <c r="D95" s="31" t="s">
        <v>247</v>
      </c>
      <c r="E95" s="31" t="s">
        <v>248</v>
      </c>
      <c r="F95" s="32" t="s">
        <v>11</v>
      </c>
      <c r="G95" s="33">
        <v>0.56000000000000005</v>
      </c>
      <c r="H95" s="18">
        <v>776.08800000000008</v>
      </c>
      <c r="I95" s="18">
        <f t="shared" si="11"/>
        <v>434.61</v>
      </c>
    </row>
    <row r="96" spans="2:9" ht="36" x14ac:dyDescent="0.25">
      <c r="B96" s="66" t="s">
        <v>123</v>
      </c>
      <c r="C96" s="30" t="s">
        <v>249</v>
      </c>
      <c r="D96" s="31" t="s">
        <v>250</v>
      </c>
      <c r="E96" s="31" t="s">
        <v>251</v>
      </c>
      <c r="F96" s="32" t="s">
        <v>11</v>
      </c>
      <c r="G96" s="33">
        <v>15.92</v>
      </c>
      <c r="H96" s="18">
        <v>777.03599999999994</v>
      </c>
      <c r="I96" s="18">
        <f t="shared" si="11"/>
        <v>12370.41</v>
      </c>
    </row>
    <row r="97" spans="2:9" ht="36" x14ac:dyDescent="0.25">
      <c r="B97" s="66" t="s">
        <v>123</v>
      </c>
      <c r="C97" s="30" t="s">
        <v>252</v>
      </c>
      <c r="D97" s="31" t="s">
        <v>253</v>
      </c>
      <c r="E97" s="31" t="s">
        <v>254</v>
      </c>
      <c r="F97" s="32" t="s">
        <v>228</v>
      </c>
      <c r="G97" s="33">
        <v>13.9</v>
      </c>
      <c r="H97" s="18">
        <v>21.132000000000001</v>
      </c>
      <c r="I97" s="18">
        <f t="shared" si="11"/>
        <v>293.73</v>
      </c>
    </row>
    <row r="98" spans="2:9" ht="36" x14ac:dyDescent="0.25">
      <c r="B98" s="66" t="s">
        <v>123</v>
      </c>
      <c r="C98" s="30" t="s">
        <v>255</v>
      </c>
      <c r="D98" s="31" t="s">
        <v>256</v>
      </c>
      <c r="E98" s="31" t="s">
        <v>257</v>
      </c>
      <c r="F98" s="32" t="s">
        <v>228</v>
      </c>
      <c r="G98" s="33">
        <v>266.2</v>
      </c>
      <c r="H98" s="18">
        <v>19.787999999999997</v>
      </c>
      <c r="I98" s="18">
        <f t="shared" si="11"/>
        <v>5267.57</v>
      </c>
    </row>
    <row r="99" spans="2:9" ht="36" x14ac:dyDescent="0.25">
      <c r="B99" s="66" t="s">
        <v>123</v>
      </c>
      <c r="C99" s="30" t="s">
        <v>258</v>
      </c>
      <c r="D99" s="31" t="s">
        <v>259</v>
      </c>
      <c r="E99" s="31" t="s">
        <v>260</v>
      </c>
      <c r="F99" s="32" t="s">
        <v>228</v>
      </c>
      <c r="G99" s="33">
        <v>59.9</v>
      </c>
      <c r="H99" s="18">
        <v>16.428000000000001</v>
      </c>
      <c r="I99" s="18">
        <f t="shared" si="11"/>
        <v>984.04</v>
      </c>
    </row>
    <row r="100" spans="2:9" ht="36" x14ac:dyDescent="0.25">
      <c r="B100" s="66" t="s">
        <v>123</v>
      </c>
      <c r="C100" s="30" t="s">
        <v>261</v>
      </c>
      <c r="D100" s="31" t="s">
        <v>262</v>
      </c>
      <c r="E100" s="31" t="s">
        <v>263</v>
      </c>
      <c r="F100" s="32" t="s">
        <v>228</v>
      </c>
      <c r="G100" s="33">
        <v>33.200000000000003</v>
      </c>
      <c r="H100" s="18">
        <v>13.739999999999998</v>
      </c>
      <c r="I100" s="18">
        <f t="shared" si="11"/>
        <v>456.17</v>
      </c>
    </row>
    <row r="101" spans="2:9" ht="36" x14ac:dyDescent="0.25">
      <c r="B101" s="66" t="s">
        <v>123</v>
      </c>
      <c r="C101" s="30" t="s">
        <v>264</v>
      </c>
      <c r="D101" s="31" t="s">
        <v>265</v>
      </c>
      <c r="E101" s="31" t="s">
        <v>266</v>
      </c>
      <c r="F101" s="32" t="s">
        <v>228</v>
      </c>
      <c r="G101" s="33">
        <v>210.6</v>
      </c>
      <c r="H101" s="18">
        <v>13.272</v>
      </c>
      <c r="I101" s="18">
        <f t="shared" si="11"/>
        <v>2795.08</v>
      </c>
    </row>
    <row r="102" spans="2:9" ht="36" x14ac:dyDescent="0.25">
      <c r="B102" s="66" t="s">
        <v>123</v>
      </c>
      <c r="C102" s="30" t="s">
        <v>267</v>
      </c>
      <c r="D102" s="31" t="s">
        <v>268</v>
      </c>
      <c r="E102" s="31" t="s">
        <v>269</v>
      </c>
      <c r="F102" s="32" t="s">
        <v>228</v>
      </c>
      <c r="G102" s="33">
        <v>255.4</v>
      </c>
      <c r="H102" s="18">
        <v>17.712</v>
      </c>
      <c r="I102" s="18">
        <f t="shared" si="11"/>
        <v>4523.6400000000003</v>
      </c>
    </row>
    <row r="103" spans="2:9" ht="36" x14ac:dyDescent="0.25">
      <c r="B103" s="66" t="s">
        <v>123</v>
      </c>
      <c r="C103" s="30" t="s">
        <v>270</v>
      </c>
      <c r="D103" s="31" t="s">
        <v>271</v>
      </c>
      <c r="E103" s="31" t="s">
        <v>272</v>
      </c>
      <c r="F103" s="32" t="s">
        <v>228</v>
      </c>
      <c r="G103" s="33">
        <v>120.6</v>
      </c>
      <c r="H103" s="18">
        <v>15.731999999999998</v>
      </c>
      <c r="I103" s="18">
        <f t="shared" si="11"/>
        <v>1897.28</v>
      </c>
    </row>
    <row r="104" spans="2:9" ht="36" x14ac:dyDescent="0.25">
      <c r="B104" s="66" t="s">
        <v>123</v>
      </c>
      <c r="C104" s="30" t="s">
        <v>273</v>
      </c>
      <c r="D104" s="31" t="s">
        <v>274</v>
      </c>
      <c r="E104" s="31" t="s">
        <v>275</v>
      </c>
      <c r="F104" s="32" t="s">
        <v>228</v>
      </c>
      <c r="G104" s="33">
        <v>30.2</v>
      </c>
      <c r="H104" s="18">
        <v>13.128</v>
      </c>
      <c r="I104" s="18">
        <f t="shared" si="11"/>
        <v>396.47</v>
      </c>
    </row>
    <row r="105" spans="2:9" x14ac:dyDescent="0.25">
      <c r="B105" s="65"/>
      <c r="C105" s="26"/>
      <c r="D105" s="27" t="s">
        <v>276</v>
      </c>
      <c r="E105" s="27" t="s">
        <v>277</v>
      </c>
      <c r="F105" s="28"/>
      <c r="G105" s="29"/>
      <c r="H105" s="29"/>
      <c r="I105" s="29">
        <f>SUBTOTAL(9,I106:I109)</f>
        <v>13510.300000000001</v>
      </c>
    </row>
    <row r="106" spans="2:9" ht="36" x14ac:dyDescent="0.25">
      <c r="B106" s="66" t="s">
        <v>123</v>
      </c>
      <c r="C106" s="30" t="s">
        <v>278</v>
      </c>
      <c r="D106" s="31" t="s">
        <v>279</v>
      </c>
      <c r="E106" s="31" t="s">
        <v>280</v>
      </c>
      <c r="F106" s="32" t="s">
        <v>9</v>
      </c>
      <c r="G106" s="33">
        <v>21.72</v>
      </c>
      <c r="H106" s="18">
        <v>424.39200000000005</v>
      </c>
      <c r="I106" s="18">
        <f t="shared" ref="I106:I109" si="12">ROUND(G106*H106,2)</f>
        <v>9217.7900000000009</v>
      </c>
    </row>
    <row r="107" spans="2:9" ht="36" x14ac:dyDescent="0.25">
      <c r="B107" s="66" t="s">
        <v>123</v>
      </c>
      <c r="C107" s="30" t="s">
        <v>281</v>
      </c>
      <c r="D107" s="31" t="s">
        <v>282</v>
      </c>
      <c r="E107" s="31" t="s">
        <v>283</v>
      </c>
      <c r="F107" s="32" t="s">
        <v>11</v>
      </c>
      <c r="G107" s="33">
        <v>2.72</v>
      </c>
      <c r="H107" s="18">
        <v>878.91599999999994</v>
      </c>
      <c r="I107" s="18">
        <f t="shared" si="12"/>
        <v>2390.65</v>
      </c>
    </row>
    <row r="108" spans="2:9" ht="36" x14ac:dyDescent="0.25">
      <c r="B108" s="66" t="s">
        <v>123</v>
      </c>
      <c r="C108" s="30" t="s">
        <v>284</v>
      </c>
      <c r="D108" s="31" t="s">
        <v>285</v>
      </c>
      <c r="E108" s="31" t="s">
        <v>286</v>
      </c>
      <c r="F108" s="32" t="s">
        <v>228</v>
      </c>
      <c r="G108" s="33">
        <v>24.7</v>
      </c>
      <c r="H108" s="18">
        <v>24.228000000000005</v>
      </c>
      <c r="I108" s="18">
        <f t="shared" si="12"/>
        <v>598.42999999999995</v>
      </c>
    </row>
    <row r="109" spans="2:9" ht="36" x14ac:dyDescent="0.25">
      <c r="B109" s="66" t="s">
        <v>123</v>
      </c>
      <c r="C109" s="30" t="s">
        <v>287</v>
      </c>
      <c r="D109" s="31" t="s">
        <v>288</v>
      </c>
      <c r="E109" s="31" t="s">
        <v>289</v>
      </c>
      <c r="F109" s="32" t="s">
        <v>228</v>
      </c>
      <c r="G109" s="33">
        <v>68.400000000000006</v>
      </c>
      <c r="H109" s="18">
        <v>19.056000000000001</v>
      </c>
      <c r="I109" s="18">
        <f t="shared" si="12"/>
        <v>1303.43</v>
      </c>
    </row>
    <row r="110" spans="2:9" x14ac:dyDescent="0.25">
      <c r="B110" s="65"/>
      <c r="C110" s="26"/>
      <c r="D110" s="27" t="s">
        <v>290</v>
      </c>
      <c r="E110" s="27" t="s">
        <v>291</v>
      </c>
      <c r="F110" s="28"/>
      <c r="G110" s="29"/>
      <c r="H110" s="29"/>
      <c r="I110" s="29">
        <f>SUBTOTAL(9,I111)</f>
        <v>38761.629999999997</v>
      </c>
    </row>
    <row r="111" spans="2:9" ht="24" x14ac:dyDescent="0.25">
      <c r="B111" s="63" t="s">
        <v>33</v>
      </c>
      <c r="C111" s="30" t="s">
        <v>292</v>
      </c>
      <c r="D111" s="31" t="s">
        <v>293</v>
      </c>
      <c r="E111" s="31" t="s">
        <v>294</v>
      </c>
      <c r="F111" s="32" t="s">
        <v>9</v>
      </c>
      <c r="G111" s="33">
        <v>306</v>
      </c>
      <c r="H111" s="18">
        <v>126.672</v>
      </c>
      <c r="I111" s="18">
        <f>ROUND(G111*H111,2)</f>
        <v>38761.629999999997</v>
      </c>
    </row>
    <row r="112" spans="2:9" x14ac:dyDescent="0.25">
      <c r="B112" s="69"/>
      <c r="C112" s="39"/>
      <c r="D112" s="24" t="s">
        <v>295</v>
      </c>
      <c r="E112" s="24" t="s">
        <v>296</v>
      </c>
      <c r="F112" s="25"/>
      <c r="G112" s="23">
        <v>0</v>
      </c>
      <c r="H112" s="23"/>
      <c r="I112" s="29">
        <f>SUBTOTAL(9,I113:I124)</f>
        <v>1304448.81</v>
      </c>
    </row>
    <row r="113" spans="2:9" ht="24" x14ac:dyDescent="0.25">
      <c r="B113" s="63" t="s">
        <v>33</v>
      </c>
      <c r="C113" s="14" t="s">
        <v>297</v>
      </c>
      <c r="D113" s="15" t="s">
        <v>298</v>
      </c>
      <c r="E113" s="16" t="s">
        <v>299</v>
      </c>
      <c r="F113" s="17" t="s">
        <v>9</v>
      </c>
      <c r="G113" s="18">
        <v>150</v>
      </c>
      <c r="H113" s="18">
        <v>148.27199999999999</v>
      </c>
      <c r="I113" s="18">
        <f t="shared" ref="I113:I124" si="13">ROUND(G113*H113,2)</f>
        <v>22240.799999999999</v>
      </c>
    </row>
    <row r="114" spans="2:9" ht="24" x14ac:dyDescent="0.25">
      <c r="B114" s="63" t="s">
        <v>19</v>
      </c>
      <c r="C114" s="14" t="s">
        <v>300</v>
      </c>
      <c r="D114" s="15" t="s">
        <v>301</v>
      </c>
      <c r="E114" s="16" t="s">
        <v>302</v>
      </c>
      <c r="F114" s="17" t="s">
        <v>303</v>
      </c>
      <c r="G114" s="18">
        <v>14982</v>
      </c>
      <c r="H114" s="18">
        <v>29.27</v>
      </c>
      <c r="I114" s="18">
        <f t="shared" si="13"/>
        <v>438523.14</v>
      </c>
    </row>
    <row r="115" spans="2:9" x14ac:dyDescent="0.25">
      <c r="B115" s="63" t="s">
        <v>33</v>
      </c>
      <c r="C115" s="14" t="s">
        <v>304</v>
      </c>
      <c r="D115" s="15" t="s">
        <v>305</v>
      </c>
      <c r="E115" s="16" t="s">
        <v>306</v>
      </c>
      <c r="F115" s="17" t="s">
        <v>228</v>
      </c>
      <c r="G115" s="18">
        <v>3000</v>
      </c>
      <c r="H115" s="18">
        <v>16.404</v>
      </c>
      <c r="I115" s="18">
        <f t="shared" si="13"/>
        <v>49212</v>
      </c>
    </row>
    <row r="116" spans="2:9" ht="24" x14ac:dyDescent="0.25">
      <c r="B116" s="63" t="s">
        <v>33</v>
      </c>
      <c r="C116" s="14" t="s">
        <v>307</v>
      </c>
      <c r="D116" s="15" t="s">
        <v>308</v>
      </c>
      <c r="E116" s="16" t="s">
        <v>309</v>
      </c>
      <c r="F116" s="17" t="s">
        <v>9</v>
      </c>
      <c r="G116" s="18">
        <v>540.36</v>
      </c>
      <c r="H116" s="18">
        <v>20.652009771263604</v>
      </c>
      <c r="I116" s="18">
        <f t="shared" si="13"/>
        <v>11159.52</v>
      </c>
    </row>
    <row r="117" spans="2:9" x14ac:dyDescent="0.25">
      <c r="B117" s="63" t="s">
        <v>33</v>
      </c>
      <c r="C117" s="14" t="s">
        <v>310</v>
      </c>
      <c r="D117" s="15" t="s">
        <v>311</v>
      </c>
      <c r="E117" s="16" t="s">
        <v>312</v>
      </c>
      <c r="F117" s="17" t="s">
        <v>9</v>
      </c>
      <c r="G117" s="18">
        <v>920</v>
      </c>
      <c r="H117" s="18">
        <v>44.304000000000002</v>
      </c>
      <c r="I117" s="18">
        <f t="shared" si="13"/>
        <v>40759.68</v>
      </c>
    </row>
    <row r="118" spans="2:9" x14ac:dyDescent="0.25">
      <c r="B118" s="63" t="s">
        <v>33</v>
      </c>
      <c r="C118" s="14" t="s">
        <v>313</v>
      </c>
      <c r="D118" s="15" t="s">
        <v>314</v>
      </c>
      <c r="E118" s="16" t="s">
        <v>315</v>
      </c>
      <c r="F118" s="17" t="s">
        <v>9</v>
      </c>
      <c r="G118" s="18">
        <v>920</v>
      </c>
      <c r="H118" s="18">
        <v>44.304000000000002</v>
      </c>
      <c r="I118" s="18">
        <f t="shared" si="13"/>
        <v>40759.68</v>
      </c>
    </row>
    <row r="119" spans="2:9" x14ac:dyDescent="0.25">
      <c r="B119" s="63" t="s">
        <v>33</v>
      </c>
      <c r="C119" s="14" t="s">
        <v>316</v>
      </c>
      <c r="D119" s="15" t="s">
        <v>317</v>
      </c>
      <c r="E119" s="16" t="s">
        <v>318</v>
      </c>
      <c r="F119" s="17" t="s">
        <v>228</v>
      </c>
      <c r="G119" s="18">
        <v>987</v>
      </c>
      <c r="H119" s="18">
        <v>160.28399999999999</v>
      </c>
      <c r="I119" s="18">
        <f t="shared" si="13"/>
        <v>158200.31</v>
      </c>
    </row>
    <row r="120" spans="2:9" x14ac:dyDescent="0.25">
      <c r="B120" s="63" t="s">
        <v>33</v>
      </c>
      <c r="C120" s="14" t="s">
        <v>319</v>
      </c>
      <c r="D120" s="15" t="s">
        <v>320</v>
      </c>
      <c r="E120" s="16" t="s">
        <v>321</v>
      </c>
      <c r="F120" s="17" t="s">
        <v>228</v>
      </c>
      <c r="G120" s="18">
        <v>1200</v>
      </c>
      <c r="H120" s="18">
        <v>31.055999999999997</v>
      </c>
      <c r="I120" s="18">
        <f t="shared" si="13"/>
        <v>37267.199999999997</v>
      </c>
    </row>
    <row r="121" spans="2:9" ht="24" x14ac:dyDescent="0.25">
      <c r="B121" s="63" t="s">
        <v>33</v>
      </c>
      <c r="C121" s="14" t="s">
        <v>322</v>
      </c>
      <c r="D121" s="15" t="s">
        <v>323</v>
      </c>
      <c r="E121" s="16" t="s">
        <v>324</v>
      </c>
      <c r="F121" s="17" t="s">
        <v>12</v>
      </c>
      <c r="G121" s="18">
        <v>4027</v>
      </c>
      <c r="H121" s="18">
        <v>6.6120000000000001</v>
      </c>
      <c r="I121" s="18">
        <f t="shared" si="13"/>
        <v>26626.52</v>
      </c>
    </row>
    <row r="122" spans="2:9" ht="24" x14ac:dyDescent="0.25">
      <c r="B122" s="63" t="s">
        <v>33</v>
      </c>
      <c r="C122" s="14" t="s">
        <v>325</v>
      </c>
      <c r="D122" s="15" t="s">
        <v>326</v>
      </c>
      <c r="E122" s="16" t="s">
        <v>327</v>
      </c>
      <c r="F122" s="17" t="s">
        <v>9</v>
      </c>
      <c r="G122" s="18">
        <v>60.62</v>
      </c>
      <c r="H122" s="18">
        <v>30.204091059056417</v>
      </c>
      <c r="I122" s="18">
        <f t="shared" si="13"/>
        <v>1830.97</v>
      </c>
    </row>
    <row r="123" spans="2:9" x14ac:dyDescent="0.25">
      <c r="B123" s="63" t="s">
        <v>33</v>
      </c>
      <c r="C123" s="14" t="s">
        <v>328</v>
      </c>
      <c r="D123" s="15" t="s">
        <v>329</v>
      </c>
      <c r="E123" s="40" t="s">
        <v>330</v>
      </c>
      <c r="F123" s="41" t="s">
        <v>228</v>
      </c>
      <c r="G123" s="18">
        <v>118</v>
      </c>
      <c r="H123" s="18">
        <v>189.02400000000003</v>
      </c>
      <c r="I123" s="18">
        <f t="shared" si="13"/>
        <v>22304.83</v>
      </c>
    </row>
    <row r="124" spans="2:9" ht="24" x14ac:dyDescent="0.25">
      <c r="B124" s="63" t="s">
        <v>33</v>
      </c>
      <c r="C124" s="14" t="s">
        <v>331</v>
      </c>
      <c r="D124" s="15" t="s">
        <v>332</v>
      </c>
      <c r="E124" s="16" t="s">
        <v>333</v>
      </c>
      <c r="F124" s="17" t="s">
        <v>11</v>
      </c>
      <c r="G124" s="18">
        <v>80</v>
      </c>
      <c r="H124" s="18">
        <v>5694.5519999999997</v>
      </c>
      <c r="I124" s="18">
        <f t="shared" si="13"/>
        <v>455564.16</v>
      </c>
    </row>
    <row r="125" spans="2:9" x14ac:dyDescent="0.25">
      <c r="B125" s="64"/>
      <c r="C125" s="19"/>
      <c r="D125" s="20" t="s">
        <v>334</v>
      </c>
      <c r="E125" s="24" t="s">
        <v>335</v>
      </c>
      <c r="F125" s="25"/>
      <c r="G125" s="23">
        <v>0</v>
      </c>
      <c r="H125" s="23"/>
      <c r="I125" s="29">
        <f>SUBTOTAL(9,I126:I127)</f>
        <v>1484090.56</v>
      </c>
    </row>
    <row r="126" spans="2:9" x14ac:dyDescent="0.25">
      <c r="B126" s="63" t="s">
        <v>19</v>
      </c>
      <c r="C126" s="14" t="s">
        <v>20</v>
      </c>
      <c r="D126" s="15" t="s">
        <v>336</v>
      </c>
      <c r="E126" s="16" t="s">
        <v>337</v>
      </c>
      <c r="F126" s="17" t="s">
        <v>9</v>
      </c>
      <c r="G126" s="18">
        <v>7100.64</v>
      </c>
      <c r="H126" s="18">
        <v>194.1</v>
      </c>
      <c r="I126" s="18">
        <f t="shared" ref="I126:I127" si="14">ROUND(G126*H126,2)</f>
        <v>1378234.22</v>
      </c>
    </row>
    <row r="127" spans="2:9" x14ac:dyDescent="0.25">
      <c r="B127" s="63" t="s">
        <v>19</v>
      </c>
      <c r="C127" s="14" t="s">
        <v>20</v>
      </c>
      <c r="D127" s="15" t="s">
        <v>338</v>
      </c>
      <c r="E127" s="16" t="s">
        <v>339</v>
      </c>
      <c r="F127" s="17" t="s">
        <v>9</v>
      </c>
      <c r="G127" s="18">
        <v>1420.1280000000002</v>
      </c>
      <c r="H127" s="18">
        <v>74.540000000000006</v>
      </c>
      <c r="I127" s="18">
        <f t="shared" si="14"/>
        <v>105856.34</v>
      </c>
    </row>
    <row r="128" spans="2:9" x14ac:dyDescent="0.25">
      <c r="B128" s="67"/>
      <c r="C128" s="34"/>
      <c r="D128" s="35" t="s">
        <v>340</v>
      </c>
      <c r="E128" s="37" t="s">
        <v>341</v>
      </c>
      <c r="F128" s="38"/>
      <c r="G128" s="13">
        <v>0</v>
      </c>
      <c r="H128" s="13"/>
      <c r="I128" s="13">
        <f>SUBTOTAL(9,I129:I212)</f>
        <v>5655299.9299999978</v>
      </c>
    </row>
    <row r="129" spans="2:9" x14ac:dyDescent="0.25">
      <c r="B129" s="64"/>
      <c r="C129" s="19"/>
      <c r="D129" s="20" t="s">
        <v>342</v>
      </c>
      <c r="E129" s="24" t="s">
        <v>343</v>
      </c>
      <c r="F129" s="25"/>
      <c r="G129" s="23">
        <v>0</v>
      </c>
      <c r="H129" s="23"/>
      <c r="I129" s="29">
        <f>SUBTOTAL(9,I130:I132)</f>
        <v>3374.76</v>
      </c>
    </row>
    <row r="130" spans="2:9" ht="24" x14ac:dyDescent="0.25">
      <c r="B130" s="63" t="s">
        <v>33</v>
      </c>
      <c r="C130" s="30" t="s">
        <v>344</v>
      </c>
      <c r="D130" s="31" t="s">
        <v>345</v>
      </c>
      <c r="E130" s="31" t="s">
        <v>346</v>
      </c>
      <c r="F130" s="32" t="s">
        <v>9</v>
      </c>
      <c r="G130" s="33">
        <v>33.729999999999997</v>
      </c>
      <c r="H130" s="18">
        <v>51.384</v>
      </c>
      <c r="I130" s="18">
        <f t="shared" ref="I130:I132" si="15">ROUND(G130*H130,2)</f>
        <v>1733.18</v>
      </c>
    </row>
    <row r="131" spans="2:9" ht="48" x14ac:dyDescent="0.25">
      <c r="B131" s="66" t="s">
        <v>123</v>
      </c>
      <c r="C131" s="30" t="s">
        <v>347</v>
      </c>
      <c r="D131" s="31" t="s">
        <v>348</v>
      </c>
      <c r="E131" s="31" t="s">
        <v>349</v>
      </c>
      <c r="F131" s="32" t="s">
        <v>9</v>
      </c>
      <c r="G131" s="33">
        <v>10.35</v>
      </c>
      <c r="H131" s="18">
        <v>126.93599999999999</v>
      </c>
      <c r="I131" s="18">
        <f t="shared" si="15"/>
        <v>1313.79</v>
      </c>
    </row>
    <row r="132" spans="2:9" ht="24" x14ac:dyDescent="0.25">
      <c r="B132" s="66" t="s">
        <v>123</v>
      </c>
      <c r="C132" s="30" t="s">
        <v>350</v>
      </c>
      <c r="D132" s="31" t="s">
        <v>351</v>
      </c>
      <c r="E132" s="31" t="s">
        <v>352</v>
      </c>
      <c r="F132" s="32" t="s">
        <v>10</v>
      </c>
      <c r="G132" s="33">
        <v>8.84</v>
      </c>
      <c r="H132" s="18">
        <v>37.08</v>
      </c>
      <c r="I132" s="18">
        <f t="shared" si="15"/>
        <v>327.79</v>
      </c>
    </row>
    <row r="133" spans="2:9" x14ac:dyDescent="0.25">
      <c r="B133" s="65"/>
      <c r="C133" s="26"/>
      <c r="D133" s="27" t="s">
        <v>353</v>
      </c>
      <c r="E133" s="27" t="s">
        <v>354</v>
      </c>
      <c r="F133" s="28"/>
      <c r="G133" s="29"/>
      <c r="H133" s="29"/>
      <c r="I133" s="29">
        <f>SUBTOTAL(9,I134:I150)</f>
        <v>3983078.44</v>
      </c>
    </row>
    <row r="134" spans="2:9" ht="24" x14ac:dyDescent="0.25">
      <c r="B134" s="63" t="s">
        <v>33</v>
      </c>
      <c r="C134" s="30" t="s">
        <v>355</v>
      </c>
      <c r="D134" s="31" t="s">
        <v>356</v>
      </c>
      <c r="E134" s="31" t="s">
        <v>357</v>
      </c>
      <c r="F134" s="32" t="s">
        <v>9</v>
      </c>
      <c r="G134" s="33">
        <v>59.49</v>
      </c>
      <c r="H134" s="18">
        <v>10.392000000000001</v>
      </c>
      <c r="I134" s="18">
        <f t="shared" ref="I134:I150" si="16">ROUND(G134*H134,2)</f>
        <v>618.22</v>
      </c>
    </row>
    <row r="135" spans="2:9" ht="36" x14ac:dyDescent="0.25">
      <c r="B135" s="63" t="s">
        <v>33</v>
      </c>
      <c r="C135" s="30" t="s">
        <v>358</v>
      </c>
      <c r="D135" s="31" t="s">
        <v>359</v>
      </c>
      <c r="E135" s="31" t="s">
        <v>360</v>
      </c>
      <c r="F135" s="32" t="s">
        <v>9</v>
      </c>
      <c r="G135" s="33">
        <v>59.49</v>
      </c>
      <c r="H135" s="18">
        <v>57.312000000000005</v>
      </c>
      <c r="I135" s="18">
        <f t="shared" si="16"/>
        <v>3409.49</v>
      </c>
    </row>
    <row r="136" spans="2:9" x14ac:dyDescent="0.25">
      <c r="B136" s="63" t="s">
        <v>19</v>
      </c>
      <c r="C136" s="30" t="s">
        <v>20</v>
      </c>
      <c r="D136" s="31" t="s">
        <v>361</v>
      </c>
      <c r="E136" s="16" t="s">
        <v>362</v>
      </c>
      <c r="F136" s="17" t="s">
        <v>363</v>
      </c>
      <c r="G136" s="33">
        <v>4381.2</v>
      </c>
      <c r="H136" s="18">
        <v>327.13021327186857</v>
      </c>
      <c r="I136" s="18">
        <f t="shared" si="16"/>
        <v>1433222.89</v>
      </c>
    </row>
    <row r="137" spans="2:9" x14ac:dyDescent="0.25">
      <c r="B137" s="63" t="s">
        <v>19</v>
      </c>
      <c r="C137" s="30" t="s">
        <v>20</v>
      </c>
      <c r="D137" s="31" t="s">
        <v>364</v>
      </c>
      <c r="E137" s="16" t="s">
        <v>365</v>
      </c>
      <c r="F137" s="17" t="s">
        <v>363</v>
      </c>
      <c r="G137" s="33">
        <v>108</v>
      </c>
      <c r="H137" s="18">
        <v>328.8</v>
      </c>
      <c r="I137" s="18">
        <f t="shared" si="16"/>
        <v>35510.400000000001</v>
      </c>
    </row>
    <row r="138" spans="2:9" x14ac:dyDescent="0.25">
      <c r="B138" s="63" t="s">
        <v>19</v>
      </c>
      <c r="C138" s="30" t="s">
        <v>20</v>
      </c>
      <c r="D138" s="31" t="s">
        <v>366</v>
      </c>
      <c r="E138" s="16" t="s">
        <v>367</v>
      </c>
      <c r="F138" s="17" t="s">
        <v>363</v>
      </c>
      <c r="G138" s="33">
        <v>252</v>
      </c>
      <c r="H138" s="18">
        <v>218.4</v>
      </c>
      <c r="I138" s="18">
        <f t="shared" si="16"/>
        <v>55036.800000000003</v>
      </c>
    </row>
    <row r="139" spans="2:9" x14ac:dyDescent="0.25">
      <c r="B139" s="63" t="s">
        <v>19</v>
      </c>
      <c r="C139" s="30" t="s">
        <v>20</v>
      </c>
      <c r="D139" s="31" t="s">
        <v>368</v>
      </c>
      <c r="E139" s="16" t="s">
        <v>369</v>
      </c>
      <c r="F139" s="17" t="s">
        <v>363</v>
      </c>
      <c r="G139" s="33">
        <v>144</v>
      </c>
      <c r="H139" s="18">
        <v>732</v>
      </c>
      <c r="I139" s="18">
        <f t="shared" si="16"/>
        <v>105408</v>
      </c>
    </row>
    <row r="140" spans="2:9" x14ac:dyDescent="0.25">
      <c r="B140" s="63" t="s">
        <v>19</v>
      </c>
      <c r="C140" s="30" t="s">
        <v>20</v>
      </c>
      <c r="D140" s="31" t="s">
        <v>370</v>
      </c>
      <c r="E140" s="16" t="s">
        <v>371</v>
      </c>
      <c r="F140" s="17" t="s">
        <v>363</v>
      </c>
      <c r="G140" s="33">
        <v>1008</v>
      </c>
      <c r="H140" s="18">
        <v>198</v>
      </c>
      <c r="I140" s="18">
        <f t="shared" si="16"/>
        <v>199584</v>
      </c>
    </row>
    <row r="141" spans="2:9" x14ac:dyDescent="0.25">
      <c r="B141" s="63" t="s">
        <v>19</v>
      </c>
      <c r="C141" s="30" t="s">
        <v>20</v>
      </c>
      <c r="D141" s="31" t="s">
        <v>372</v>
      </c>
      <c r="E141" s="16" t="s">
        <v>373</v>
      </c>
      <c r="F141" s="17" t="s">
        <v>363</v>
      </c>
      <c r="G141" s="33">
        <v>776.16000000000008</v>
      </c>
      <c r="H141" s="18">
        <v>441.59999999999997</v>
      </c>
      <c r="I141" s="18">
        <f t="shared" si="16"/>
        <v>342752.26</v>
      </c>
    </row>
    <row r="142" spans="2:9" x14ac:dyDescent="0.25">
      <c r="B142" s="63" t="s">
        <v>19</v>
      </c>
      <c r="C142" s="30" t="s">
        <v>20</v>
      </c>
      <c r="D142" s="31" t="s">
        <v>374</v>
      </c>
      <c r="E142" s="16" t="s">
        <v>375</v>
      </c>
      <c r="F142" s="17" t="s">
        <v>363</v>
      </c>
      <c r="G142" s="33">
        <v>249.84000000000003</v>
      </c>
      <c r="H142" s="18">
        <v>462</v>
      </c>
      <c r="I142" s="18">
        <f t="shared" si="16"/>
        <v>115426.08</v>
      </c>
    </row>
    <row r="143" spans="2:9" x14ac:dyDescent="0.25">
      <c r="B143" s="63" t="s">
        <v>19</v>
      </c>
      <c r="C143" s="30" t="s">
        <v>20</v>
      </c>
      <c r="D143" s="31" t="s">
        <v>376</v>
      </c>
      <c r="E143" s="16" t="s">
        <v>377</v>
      </c>
      <c r="F143" s="17" t="s">
        <v>363</v>
      </c>
      <c r="G143" s="33">
        <v>1501.2</v>
      </c>
      <c r="H143" s="18">
        <v>118.80000000000001</v>
      </c>
      <c r="I143" s="18">
        <f t="shared" si="16"/>
        <v>178342.56</v>
      </c>
    </row>
    <row r="144" spans="2:9" x14ac:dyDescent="0.25">
      <c r="B144" s="63" t="s">
        <v>19</v>
      </c>
      <c r="C144" s="30" t="s">
        <v>20</v>
      </c>
      <c r="D144" s="31" t="s">
        <v>378</v>
      </c>
      <c r="E144" s="16" t="s">
        <v>379</v>
      </c>
      <c r="F144" s="17" t="s">
        <v>363</v>
      </c>
      <c r="G144" s="33">
        <v>341.28000000000003</v>
      </c>
      <c r="H144" s="18">
        <v>220.8</v>
      </c>
      <c r="I144" s="18">
        <f t="shared" si="16"/>
        <v>75354.62</v>
      </c>
    </row>
    <row r="145" spans="2:9" x14ac:dyDescent="0.25">
      <c r="B145" s="63" t="s">
        <v>19</v>
      </c>
      <c r="C145" s="30" t="s">
        <v>20</v>
      </c>
      <c r="D145" s="31" t="s">
        <v>380</v>
      </c>
      <c r="E145" s="16" t="s">
        <v>381</v>
      </c>
      <c r="F145" s="17" t="s">
        <v>363</v>
      </c>
      <c r="G145" s="33">
        <v>38.880000000000003</v>
      </c>
      <c r="H145" s="18">
        <v>1139.9999999999998</v>
      </c>
      <c r="I145" s="18">
        <f t="shared" si="16"/>
        <v>44323.199999999997</v>
      </c>
    </row>
    <row r="146" spans="2:9" ht="24" x14ac:dyDescent="0.25">
      <c r="B146" s="63" t="s">
        <v>19</v>
      </c>
      <c r="C146" s="30" t="s">
        <v>20</v>
      </c>
      <c r="D146" s="31" t="s">
        <v>382</v>
      </c>
      <c r="E146" s="16" t="s">
        <v>383</v>
      </c>
      <c r="F146" s="17" t="s">
        <v>363</v>
      </c>
      <c r="G146" s="33">
        <v>304.56000000000006</v>
      </c>
      <c r="H146" s="18">
        <v>1500</v>
      </c>
      <c r="I146" s="18">
        <f t="shared" si="16"/>
        <v>456840</v>
      </c>
    </row>
    <row r="147" spans="2:9" x14ac:dyDescent="0.25">
      <c r="B147" s="63" t="s">
        <v>19</v>
      </c>
      <c r="C147" s="30" t="s">
        <v>20</v>
      </c>
      <c r="D147" s="31" t="s">
        <v>384</v>
      </c>
      <c r="E147" s="16" t="s">
        <v>385</v>
      </c>
      <c r="F147" s="17" t="s">
        <v>386</v>
      </c>
      <c r="G147" s="33">
        <v>864</v>
      </c>
      <c r="H147" s="18">
        <v>572.4</v>
      </c>
      <c r="I147" s="18">
        <f t="shared" si="16"/>
        <v>494553.59999999998</v>
      </c>
    </row>
    <row r="148" spans="2:9" ht="24" x14ac:dyDescent="0.25">
      <c r="B148" s="63" t="s">
        <v>19</v>
      </c>
      <c r="C148" s="30" t="s">
        <v>20</v>
      </c>
      <c r="D148" s="31" t="s">
        <v>387</v>
      </c>
      <c r="E148" s="16" t="s">
        <v>388</v>
      </c>
      <c r="F148" s="17" t="s">
        <v>363</v>
      </c>
      <c r="G148" s="33">
        <v>84.960000000000008</v>
      </c>
      <c r="H148" s="18">
        <v>2376</v>
      </c>
      <c r="I148" s="18">
        <f t="shared" si="16"/>
        <v>201864.95999999999</v>
      </c>
    </row>
    <row r="149" spans="2:9" x14ac:dyDescent="0.25">
      <c r="B149" s="63" t="s">
        <v>19</v>
      </c>
      <c r="C149" s="30" t="s">
        <v>20</v>
      </c>
      <c r="D149" s="31" t="s">
        <v>389</v>
      </c>
      <c r="E149" s="16" t="s">
        <v>390</v>
      </c>
      <c r="F149" s="17" t="s">
        <v>363</v>
      </c>
      <c r="G149" s="33">
        <v>144</v>
      </c>
      <c r="H149" s="18">
        <v>222</v>
      </c>
      <c r="I149" s="18">
        <f t="shared" si="16"/>
        <v>31968</v>
      </c>
    </row>
    <row r="150" spans="2:9" x14ac:dyDescent="0.25">
      <c r="B150" s="63" t="s">
        <v>19</v>
      </c>
      <c r="C150" s="30" t="s">
        <v>20</v>
      </c>
      <c r="D150" s="31" t="s">
        <v>391</v>
      </c>
      <c r="E150" s="16" t="s">
        <v>392</v>
      </c>
      <c r="F150" s="17" t="s">
        <v>363</v>
      </c>
      <c r="G150" s="33">
        <v>341.28000000000003</v>
      </c>
      <c r="H150" s="18">
        <v>612</v>
      </c>
      <c r="I150" s="18">
        <f t="shared" si="16"/>
        <v>208863.35999999999</v>
      </c>
    </row>
    <row r="151" spans="2:9" x14ac:dyDescent="0.25">
      <c r="B151" s="65"/>
      <c r="C151" s="26"/>
      <c r="D151" s="27" t="s">
        <v>393</v>
      </c>
      <c r="E151" s="27" t="s">
        <v>394</v>
      </c>
      <c r="F151" s="28"/>
      <c r="G151" s="29"/>
      <c r="H151" s="29"/>
      <c r="I151" s="29">
        <f>SUBTOTAL(9,I152:I157)</f>
        <v>195256.81</v>
      </c>
    </row>
    <row r="152" spans="2:9" x14ac:dyDescent="0.25">
      <c r="B152" s="65"/>
      <c r="C152" s="26"/>
      <c r="D152" s="27" t="s">
        <v>395</v>
      </c>
      <c r="E152" s="27" t="s">
        <v>396</v>
      </c>
      <c r="F152" s="28"/>
      <c r="G152" s="29"/>
      <c r="H152" s="29"/>
      <c r="I152" s="29">
        <f>SUBTOTAL(9,I153:I157)</f>
        <v>195256.81</v>
      </c>
    </row>
    <row r="153" spans="2:9" x14ac:dyDescent="0.25">
      <c r="B153" s="63" t="s">
        <v>33</v>
      </c>
      <c r="C153" s="30" t="s">
        <v>397</v>
      </c>
      <c r="D153" s="31" t="s">
        <v>398</v>
      </c>
      <c r="E153" s="31" t="s">
        <v>399</v>
      </c>
      <c r="F153" s="32" t="s">
        <v>10</v>
      </c>
      <c r="G153" s="33">
        <v>4.8499999999999996</v>
      </c>
      <c r="H153" s="18">
        <v>123.468</v>
      </c>
      <c r="I153" s="18">
        <f t="shared" ref="I153:I157" si="17">ROUND(G153*H153,2)</f>
        <v>598.82000000000005</v>
      </c>
    </row>
    <row r="154" spans="2:9" ht="24" x14ac:dyDescent="0.25">
      <c r="B154" s="66" t="s">
        <v>123</v>
      </c>
      <c r="C154" s="30" t="s">
        <v>400</v>
      </c>
      <c r="D154" s="31" t="s">
        <v>401</v>
      </c>
      <c r="E154" s="31" t="s">
        <v>402</v>
      </c>
      <c r="F154" s="32" t="s">
        <v>9</v>
      </c>
      <c r="G154" s="33">
        <v>101.4</v>
      </c>
      <c r="H154" s="18">
        <v>297.26400000000001</v>
      </c>
      <c r="I154" s="18">
        <f t="shared" si="17"/>
        <v>30142.57</v>
      </c>
    </row>
    <row r="155" spans="2:9" ht="36" x14ac:dyDescent="0.25">
      <c r="B155" s="66" t="s">
        <v>123</v>
      </c>
      <c r="C155" s="30" t="s">
        <v>403</v>
      </c>
      <c r="D155" s="31" t="s">
        <v>404</v>
      </c>
      <c r="E155" s="31" t="s">
        <v>405</v>
      </c>
      <c r="F155" s="32" t="s">
        <v>9</v>
      </c>
      <c r="G155" s="33">
        <v>66.239999999999995</v>
      </c>
      <c r="H155" s="18">
        <v>47.759999999999991</v>
      </c>
      <c r="I155" s="18">
        <f t="shared" si="17"/>
        <v>3163.62</v>
      </c>
    </row>
    <row r="156" spans="2:9" ht="24" x14ac:dyDescent="0.25">
      <c r="B156" s="66" t="s">
        <v>123</v>
      </c>
      <c r="C156" s="30" t="s">
        <v>406</v>
      </c>
      <c r="D156" s="31" t="s">
        <v>407</v>
      </c>
      <c r="E156" s="31" t="s">
        <v>408</v>
      </c>
      <c r="F156" s="32" t="s">
        <v>5</v>
      </c>
      <c r="G156" s="33">
        <v>800</v>
      </c>
      <c r="H156" s="18">
        <v>187.90799999999999</v>
      </c>
      <c r="I156" s="18">
        <f t="shared" si="17"/>
        <v>150326.39999999999</v>
      </c>
    </row>
    <row r="157" spans="2:9" x14ac:dyDescent="0.25">
      <c r="B157" s="66" t="s">
        <v>19</v>
      </c>
      <c r="C157" s="30" t="s">
        <v>409</v>
      </c>
      <c r="D157" s="31" t="s">
        <v>410</v>
      </c>
      <c r="E157" s="31" t="s">
        <v>411</v>
      </c>
      <c r="F157" s="32" t="s">
        <v>12</v>
      </c>
      <c r="G157" s="33">
        <v>19</v>
      </c>
      <c r="H157" s="18">
        <v>580.28399999999999</v>
      </c>
      <c r="I157" s="18">
        <f t="shared" si="17"/>
        <v>11025.4</v>
      </c>
    </row>
    <row r="158" spans="2:9" x14ac:dyDescent="0.25">
      <c r="B158" s="65"/>
      <c r="C158" s="26"/>
      <c r="D158" s="27" t="s">
        <v>412</v>
      </c>
      <c r="E158" s="27" t="s">
        <v>413</v>
      </c>
      <c r="F158" s="28"/>
      <c r="G158" s="29"/>
      <c r="H158" s="29"/>
      <c r="I158" s="29">
        <f>SUBTOTAL(9,I159)</f>
        <v>5603.33</v>
      </c>
    </row>
    <row r="159" spans="2:9" ht="36" x14ac:dyDescent="0.25">
      <c r="B159" s="66" t="s">
        <v>123</v>
      </c>
      <c r="C159" s="30" t="s">
        <v>414</v>
      </c>
      <c r="D159" s="31" t="s">
        <v>415</v>
      </c>
      <c r="E159" s="31" t="s">
        <v>416</v>
      </c>
      <c r="F159" s="32" t="s">
        <v>11</v>
      </c>
      <c r="G159" s="33">
        <v>10.63</v>
      </c>
      <c r="H159" s="18">
        <v>527.12400000000002</v>
      </c>
      <c r="I159" s="18">
        <f>ROUND(G159*H159,2)</f>
        <v>5603.33</v>
      </c>
    </row>
    <row r="160" spans="2:9" x14ac:dyDescent="0.25">
      <c r="B160" s="65"/>
      <c r="C160" s="26"/>
      <c r="D160" s="27" t="s">
        <v>417</v>
      </c>
      <c r="E160" s="27" t="s">
        <v>418</v>
      </c>
      <c r="F160" s="28"/>
      <c r="G160" s="29"/>
      <c r="H160" s="29"/>
      <c r="I160" s="29">
        <f>SUBTOTAL(9,I161:I169)</f>
        <v>114008.43000000001</v>
      </c>
    </row>
    <row r="161" spans="2:9" x14ac:dyDescent="0.25">
      <c r="B161" s="65"/>
      <c r="C161" s="26"/>
      <c r="D161" s="27" t="s">
        <v>419</v>
      </c>
      <c r="E161" s="27" t="s">
        <v>420</v>
      </c>
      <c r="F161" s="28"/>
      <c r="G161" s="29"/>
      <c r="H161" s="29"/>
      <c r="I161" s="29">
        <f>SUBTOTAL(9,I162:I165)</f>
        <v>85098.9</v>
      </c>
    </row>
    <row r="162" spans="2:9" x14ac:dyDescent="0.25">
      <c r="B162" s="65"/>
      <c r="C162" s="26"/>
      <c r="D162" s="27" t="s">
        <v>421</v>
      </c>
      <c r="E162" s="27" t="s">
        <v>422</v>
      </c>
      <c r="F162" s="28"/>
      <c r="G162" s="29"/>
      <c r="H162" s="29"/>
      <c r="I162" s="29">
        <f>SUBTOTAL(9,I163:I165)</f>
        <v>85098.9</v>
      </c>
    </row>
    <row r="163" spans="2:9" ht="24" x14ac:dyDescent="0.25">
      <c r="B163" s="63" t="s">
        <v>33</v>
      </c>
      <c r="C163" s="30" t="s">
        <v>423</v>
      </c>
      <c r="D163" s="31" t="s">
        <v>424</v>
      </c>
      <c r="E163" s="31" t="s">
        <v>425</v>
      </c>
      <c r="F163" s="32" t="s">
        <v>9</v>
      </c>
      <c r="G163" s="33">
        <v>43.96</v>
      </c>
      <c r="H163" s="18">
        <v>18.071999999999999</v>
      </c>
      <c r="I163" s="18">
        <f t="shared" ref="I163:I165" si="18">ROUND(G163*H163,2)</f>
        <v>794.45</v>
      </c>
    </row>
    <row r="164" spans="2:9" ht="24" x14ac:dyDescent="0.25">
      <c r="B164" s="63" t="s">
        <v>33</v>
      </c>
      <c r="C164" s="30" t="s">
        <v>426</v>
      </c>
      <c r="D164" s="31" t="s">
        <v>427</v>
      </c>
      <c r="E164" s="31" t="s">
        <v>428</v>
      </c>
      <c r="F164" s="32" t="s">
        <v>9</v>
      </c>
      <c r="G164" s="33">
        <v>2123.11</v>
      </c>
      <c r="H164" s="18">
        <v>35.904000000000003</v>
      </c>
      <c r="I164" s="18">
        <f t="shared" si="18"/>
        <v>76228.14</v>
      </c>
    </row>
    <row r="165" spans="2:9" ht="24" x14ac:dyDescent="0.25">
      <c r="B165" s="66" t="s">
        <v>123</v>
      </c>
      <c r="C165" s="30" t="s">
        <v>429</v>
      </c>
      <c r="D165" s="31" t="s">
        <v>430</v>
      </c>
      <c r="E165" s="31" t="s">
        <v>431</v>
      </c>
      <c r="F165" s="32" t="s">
        <v>9</v>
      </c>
      <c r="G165" s="33">
        <v>2123.11</v>
      </c>
      <c r="H165" s="18">
        <v>3.8039999999999998</v>
      </c>
      <c r="I165" s="18">
        <f t="shared" si="18"/>
        <v>8076.31</v>
      </c>
    </row>
    <row r="166" spans="2:9" x14ac:dyDescent="0.25">
      <c r="B166" s="65"/>
      <c r="C166" s="26"/>
      <c r="D166" s="27" t="s">
        <v>432</v>
      </c>
      <c r="E166" s="27" t="s">
        <v>433</v>
      </c>
      <c r="F166" s="28"/>
      <c r="G166" s="29"/>
      <c r="H166" s="29"/>
      <c r="I166" s="29">
        <f>SUBTOTAL(9,I167:I169)</f>
        <v>28909.53</v>
      </c>
    </row>
    <row r="167" spans="2:9" ht="24" x14ac:dyDescent="0.25">
      <c r="B167" s="66" t="s">
        <v>19</v>
      </c>
      <c r="C167" s="30" t="s">
        <v>434</v>
      </c>
      <c r="D167" s="31" t="s">
        <v>435</v>
      </c>
      <c r="E167" s="31" t="s">
        <v>436</v>
      </c>
      <c r="F167" s="32" t="s">
        <v>437</v>
      </c>
      <c r="G167" s="33">
        <v>51.57</v>
      </c>
      <c r="H167" s="18">
        <v>30.552000000000003</v>
      </c>
      <c r="I167" s="18">
        <f t="shared" ref="I167:I169" si="19">ROUND(G167*H167,2)</f>
        <v>1575.57</v>
      </c>
    </row>
    <row r="168" spans="2:9" ht="24" x14ac:dyDescent="0.25">
      <c r="B168" s="66" t="s">
        <v>123</v>
      </c>
      <c r="C168" s="30" t="s">
        <v>438</v>
      </c>
      <c r="D168" s="31" t="s">
        <v>439</v>
      </c>
      <c r="E168" s="31" t="s">
        <v>440</v>
      </c>
      <c r="F168" s="32" t="s">
        <v>9</v>
      </c>
      <c r="G168" s="33">
        <v>1047.76</v>
      </c>
      <c r="H168" s="18">
        <v>4.5119999999999996</v>
      </c>
      <c r="I168" s="18">
        <f t="shared" si="19"/>
        <v>4727.49</v>
      </c>
    </row>
    <row r="169" spans="2:9" ht="24" x14ac:dyDescent="0.25">
      <c r="B169" s="66" t="s">
        <v>123</v>
      </c>
      <c r="C169" s="30" t="s">
        <v>441</v>
      </c>
      <c r="D169" s="31" t="s">
        <v>442</v>
      </c>
      <c r="E169" s="31" t="s">
        <v>443</v>
      </c>
      <c r="F169" s="32" t="s">
        <v>9</v>
      </c>
      <c r="G169" s="33">
        <v>1047.76</v>
      </c>
      <c r="H169" s="18">
        <v>21.576000000000001</v>
      </c>
      <c r="I169" s="18">
        <f t="shared" si="19"/>
        <v>22606.47</v>
      </c>
    </row>
    <row r="170" spans="2:9" x14ac:dyDescent="0.25">
      <c r="B170" s="65"/>
      <c r="C170" s="26"/>
      <c r="D170" s="27" t="s">
        <v>444</v>
      </c>
      <c r="E170" s="27" t="s">
        <v>445</v>
      </c>
      <c r="F170" s="28"/>
      <c r="G170" s="29"/>
      <c r="H170" s="29"/>
      <c r="I170" s="29">
        <f>SUBTOTAL(9,I171)</f>
        <v>34.75</v>
      </c>
    </row>
    <row r="171" spans="2:9" x14ac:dyDescent="0.25">
      <c r="B171" s="63" t="s">
        <v>33</v>
      </c>
      <c r="C171" s="30" t="s">
        <v>446</v>
      </c>
      <c r="D171" s="31" t="s">
        <v>447</v>
      </c>
      <c r="E171" s="31" t="s">
        <v>448</v>
      </c>
      <c r="F171" s="32" t="s">
        <v>9</v>
      </c>
      <c r="G171" s="33">
        <v>1</v>
      </c>
      <c r="H171" s="18">
        <v>34.752000000000002</v>
      </c>
      <c r="I171" s="18">
        <f>ROUND(G171*H171,2)</f>
        <v>34.75</v>
      </c>
    </row>
    <row r="172" spans="2:9" x14ac:dyDescent="0.25">
      <c r="B172" s="65"/>
      <c r="C172" s="26"/>
      <c r="D172" s="27" t="s">
        <v>449</v>
      </c>
      <c r="E172" s="27" t="s">
        <v>450</v>
      </c>
      <c r="F172" s="28"/>
      <c r="G172" s="29"/>
      <c r="H172" s="29"/>
      <c r="I172" s="29">
        <f>SUBTOTAL(9,I173)</f>
        <v>576.58000000000004</v>
      </c>
    </row>
    <row r="173" spans="2:9" x14ac:dyDescent="0.25">
      <c r="B173" s="63" t="s">
        <v>33</v>
      </c>
      <c r="C173" s="30" t="s">
        <v>451</v>
      </c>
      <c r="D173" s="31" t="s">
        <v>452</v>
      </c>
      <c r="E173" s="31" t="s">
        <v>453</v>
      </c>
      <c r="F173" s="32" t="s">
        <v>9</v>
      </c>
      <c r="G173" s="33">
        <v>9.24</v>
      </c>
      <c r="H173" s="18">
        <v>62.4</v>
      </c>
      <c r="I173" s="18">
        <f>ROUND(G173*H173,2)</f>
        <v>576.58000000000004</v>
      </c>
    </row>
    <row r="174" spans="2:9" x14ac:dyDescent="0.25">
      <c r="B174" s="65"/>
      <c r="C174" s="26"/>
      <c r="D174" s="27" t="s">
        <v>454</v>
      </c>
      <c r="E174" s="27" t="s">
        <v>455</v>
      </c>
      <c r="F174" s="28"/>
      <c r="G174" s="29"/>
      <c r="H174" s="29"/>
      <c r="I174" s="29">
        <f>SUBTOTAL(9,I175:I176)</f>
        <v>2623.87</v>
      </c>
    </row>
    <row r="175" spans="2:9" ht="24" x14ac:dyDescent="0.25">
      <c r="B175" s="66" t="s">
        <v>19</v>
      </c>
      <c r="C175" s="30" t="s">
        <v>456</v>
      </c>
      <c r="D175" s="31" t="s">
        <v>457</v>
      </c>
      <c r="E175" s="31" t="s">
        <v>458</v>
      </c>
      <c r="F175" s="32" t="s">
        <v>437</v>
      </c>
      <c r="G175" s="33">
        <v>32.94</v>
      </c>
      <c r="H175" s="18">
        <v>22.74</v>
      </c>
      <c r="I175" s="18">
        <f t="shared" ref="I175:I176" si="20">ROUND(G175*H175,2)</f>
        <v>749.06</v>
      </c>
    </row>
    <row r="176" spans="2:9" ht="48" x14ac:dyDescent="0.25">
      <c r="B176" s="66" t="s">
        <v>123</v>
      </c>
      <c r="C176" s="30" t="s">
        <v>459</v>
      </c>
      <c r="D176" s="31" t="s">
        <v>460</v>
      </c>
      <c r="E176" s="31" t="s">
        <v>461</v>
      </c>
      <c r="F176" s="32" t="s">
        <v>9</v>
      </c>
      <c r="G176" s="33">
        <v>32.94</v>
      </c>
      <c r="H176" s="18">
        <v>56.915999999999997</v>
      </c>
      <c r="I176" s="18">
        <f t="shared" si="20"/>
        <v>1874.81</v>
      </c>
    </row>
    <row r="177" spans="2:9" x14ac:dyDescent="0.25">
      <c r="B177" s="64"/>
      <c r="C177" s="19"/>
      <c r="D177" s="20" t="s">
        <v>462</v>
      </c>
      <c r="E177" s="24" t="s">
        <v>463</v>
      </c>
      <c r="F177" s="25"/>
      <c r="G177" s="23">
        <v>0</v>
      </c>
      <c r="H177" s="23"/>
      <c r="I177" s="29">
        <f>SUBTOTAL(9,I178:I191)</f>
        <v>351374.32000000007</v>
      </c>
    </row>
    <row r="178" spans="2:9" x14ac:dyDescent="0.25">
      <c r="B178" s="65"/>
      <c r="C178" s="26"/>
      <c r="D178" s="27" t="s">
        <v>464</v>
      </c>
      <c r="E178" s="27" t="s">
        <v>465</v>
      </c>
      <c r="F178" s="28"/>
      <c r="G178" s="29"/>
      <c r="H178" s="29"/>
      <c r="I178" s="29">
        <f>SUBTOTAL(9,I179:I191)</f>
        <v>351374.32000000007</v>
      </c>
    </row>
    <row r="179" spans="2:9" ht="24" x14ac:dyDescent="0.25">
      <c r="B179" s="63" t="s">
        <v>33</v>
      </c>
      <c r="C179" s="30" t="s">
        <v>466</v>
      </c>
      <c r="D179" s="31" t="s">
        <v>467</v>
      </c>
      <c r="E179" s="31" t="s">
        <v>468</v>
      </c>
      <c r="F179" s="32" t="s">
        <v>12</v>
      </c>
      <c r="G179" s="33">
        <v>7</v>
      </c>
      <c r="H179" s="18">
        <v>2469.9</v>
      </c>
      <c r="I179" s="18">
        <f t="shared" ref="I179:I191" si="21">ROUND(G179*H179,2)</f>
        <v>17289.3</v>
      </c>
    </row>
    <row r="180" spans="2:9" x14ac:dyDescent="0.25">
      <c r="B180" s="63" t="s">
        <v>33</v>
      </c>
      <c r="C180" s="30" t="s">
        <v>469</v>
      </c>
      <c r="D180" s="31" t="s">
        <v>470</v>
      </c>
      <c r="E180" s="31" t="s">
        <v>471</v>
      </c>
      <c r="F180" s="32" t="s">
        <v>9</v>
      </c>
      <c r="G180" s="33">
        <v>14.49</v>
      </c>
      <c r="H180" s="18">
        <v>115.64399999999999</v>
      </c>
      <c r="I180" s="18">
        <f t="shared" si="21"/>
        <v>1675.68</v>
      </c>
    </row>
    <row r="181" spans="2:9" x14ac:dyDescent="0.25">
      <c r="B181" s="63" t="s">
        <v>33</v>
      </c>
      <c r="C181" s="30" t="s">
        <v>472</v>
      </c>
      <c r="D181" s="31" t="s">
        <v>473</v>
      </c>
      <c r="E181" s="31" t="s">
        <v>474</v>
      </c>
      <c r="F181" s="32" t="s">
        <v>11</v>
      </c>
      <c r="G181" s="33">
        <v>2</v>
      </c>
      <c r="H181" s="18">
        <v>2553.2399999999998</v>
      </c>
      <c r="I181" s="18">
        <f t="shared" si="21"/>
        <v>5106.4799999999996</v>
      </c>
    </row>
    <row r="182" spans="2:9" x14ac:dyDescent="0.25">
      <c r="B182" s="63" t="s">
        <v>33</v>
      </c>
      <c r="C182" s="30" t="s">
        <v>475</v>
      </c>
      <c r="D182" s="31" t="s">
        <v>476</v>
      </c>
      <c r="E182" s="31" t="s">
        <v>477</v>
      </c>
      <c r="F182" s="32" t="s">
        <v>12</v>
      </c>
      <c r="G182" s="33">
        <v>1</v>
      </c>
      <c r="H182" s="18">
        <v>1415.4959999999999</v>
      </c>
      <c r="I182" s="18">
        <f t="shared" si="21"/>
        <v>1415.5</v>
      </c>
    </row>
    <row r="183" spans="2:9" ht="24" x14ac:dyDescent="0.25">
      <c r="B183" s="63" t="s">
        <v>33</v>
      </c>
      <c r="C183" s="30" t="s">
        <v>478</v>
      </c>
      <c r="D183" s="31" t="s">
        <v>479</v>
      </c>
      <c r="E183" s="31" t="s">
        <v>480</v>
      </c>
      <c r="F183" s="32" t="s">
        <v>12</v>
      </c>
      <c r="G183" s="33">
        <v>1</v>
      </c>
      <c r="H183" s="18">
        <v>1384.6560000000002</v>
      </c>
      <c r="I183" s="18">
        <f t="shared" si="21"/>
        <v>1384.66</v>
      </c>
    </row>
    <row r="184" spans="2:9" ht="36" x14ac:dyDescent="0.25">
      <c r="B184" s="66" t="s">
        <v>19</v>
      </c>
      <c r="C184" s="30" t="s">
        <v>481</v>
      </c>
      <c r="D184" s="31" t="s">
        <v>482</v>
      </c>
      <c r="E184" s="31" t="s">
        <v>483</v>
      </c>
      <c r="F184" s="32" t="s">
        <v>10</v>
      </c>
      <c r="G184" s="33">
        <v>10.81</v>
      </c>
      <c r="H184" s="18">
        <v>2264.1239999999998</v>
      </c>
      <c r="I184" s="18">
        <f t="shared" si="21"/>
        <v>24475.18</v>
      </c>
    </row>
    <row r="185" spans="2:9" ht="24" x14ac:dyDescent="0.25">
      <c r="B185" s="66" t="s">
        <v>19</v>
      </c>
      <c r="C185" s="30" t="s">
        <v>484</v>
      </c>
      <c r="D185" s="31" t="s">
        <v>485</v>
      </c>
      <c r="E185" s="31" t="s">
        <v>486</v>
      </c>
      <c r="F185" s="32" t="s">
        <v>10</v>
      </c>
      <c r="G185" s="33">
        <v>20.58</v>
      </c>
      <c r="H185" s="18">
        <v>708.66</v>
      </c>
      <c r="I185" s="18">
        <f t="shared" si="21"/>
        <v>14584.22</v>
      </c>
    </row>
    <row r="186" spans="2:9" ht="36" x14ac:dyDescent="0.25">
      <c r="B186" s="66" t="s">
        <v>123</v>
      </c>
      <c r="C186" s="30" t="s">
        <v>487</v>
      </c>
      <c r="D186" s="31" t="s">
        <v>488</v>
      </c>
      <c r="E186" s="31" t="s">
        <v>489</v>
      </c>
      <c r="F186" s="32" t="s">
        <v>10</v>
      </c>
      <c r="G186" s="33">
        <v>1.26</v>
      </c>
      <c r="H186" s="18">
        <v>1376.0039999999999</v>
      </c>
      <c r="I186" s="18">
        <f t="shared" si="21"/>
        <v>1733.77</v>
      </c>
    </row>
    <row r="187" spans="2:9" x14ac:dyDescent="0.25">
      <c r="B187" s="63" t="s">
        <v>33</v>
      </c>
      <c r="C187" s="30" t="s">
        <v>490</v>
      </c>
      <c r="D187" s="31" t="s">
        <v>491</v>
      </c>
      <c r="E187" s="31" t="s">
        <v>492</v>
      </c>
      <c r="F187" s="32" t="s">
        <v>10</v>
      </c>
      <c r="G187" s="33">
        <v>1.26</v>
      </c>
      <c r="H187" s="18">
        <v>388.81199999999995</v>
      </c>
      <c r="I187" s="18">
        <f t="shared" si="21"/>
        <v>489.9</v>
      </c>
    </row>
    <row r="188" spans="2:9" ht="48" x14ac:dyDescent="0.25">
      <c r="B188" s="66" t="s">
        <v>19</v>
      </c>
      <c r="C188" s="30" t="s">
        <v>493</v>
      </c>
      <c r="D188" s="31" t="s">
        <v>494</v>
      </c>
      <c r="E188" s="31" t="s">
        <v>495</v>
      </c>
      <c r="F188" s="32" t="s">
        <v>5</v>
      </c>
      <c r="G188" s="33">
        <v>1.94</v>
      </c>
      <c r="H188" s="18">
        <v>1561.3680000000002</v>
      </c>
      <c r="I188" s="18">
        <f t="shared" si="21"/>
        <v>3029.05</v>
      </c>
    </row>
    <row r="189" spans="2:9" x14ac:dyDescent="0.25">
      <c r="B189" s="66" t="s">
        <v>19</v>
      </c>
      <c r="C189" s="30" t="s">
        <v>496</v>
      </c>
      <c r="D189" s="31" t="s">
        <v>497</v>
      </c>
      <c r="E189" s="31" t="s">
        <v>498</v>
      </c>
      <c r="F189" s="32" t="s">
        <v>437</v>
      </c>
      <c r="G189" s="33">
        <v>372.7</v>
      </c>
      <c r="H189" s="18">
        <v>622.75200000000007</v>
      </c>
      <c r="I189" s="18">
        <f t="shared" si="21"/>
        <v>232099.67</v>
      </c>
    </row>
    <row r="190" spans="2:9" x14ac:dyDescent="0.25">
      <c r="B190" s="66" t="s">
        <v>19</v>
      </c>
      <c r="C190" s="30" t="s">
        <v>499</v>
      </c>
      <c r="D190" s="31" t="s">
        <v>500</v>
      </c>
      <c r="E190" s="31" t="s">
        <v>501</v>
      </c>
      <c r="F190" s="32" t="s">
        <v>10</v>
      </c>
      <c r="G190" s="33">
        <v>468</v>
      </c>
      <c r="H190" s="18">
        <v>90.455999999999989</v>
      </c>
      <c r="I190" s="18">
        <f t="shared" si="21"/>
        <v>42333.41</v>
      </c>
    </row>
    <row r="191" spans="2:9" ht="72" x14ac:dyDescent="0.25">
      <c r="B191" s="63" t="s">
        <v>33</v>
      </c>
      <c r="C191" s="30" t="s">
        <v>502</v>
      </c>
      <c r="D191" s="31" t="s">
        <v>503</v>
      </c>
      <c r="E191" s="31" t="s">
        <v>504</v>
      </c>
      <c r="F191" s="32" t="s">
        <v>10</v>
      </c>
      <c r="G191" s="33">
        <v>12.15</v>
      </c>
      <c r="H191" s="18">
        <v>473.86799999999994</v>
      </c>
      <c r="I191" s="18">
        <f t="shared" si="21"/>
        <v>5757.5</v>
      </c>
    </row>
    <row r="192" spans="2:9" x14ac:dyDescent="0.25">
      <c r="B192" s="65"/>
      <c r="C192" s="26"/>
      <c r="D192" s="27" t="s">
        <v>505</v>
      </c>
      <c r="E192" s="27" t="s">
        <v>506</v>
      </c>
      <c r="F192" s="28"/>
      <c r="G192" s="29"/>
      <c r="H192" s="29"/>
      <c r="I192" s="29">
        <f>SUBTOTAL(9,I193:I198)</f>
        <v>817211.66</v>
      </c>
    </row>
    <row r="193" spans="2:9" ht="24" x14ac:dyDescent="0.25">
      <c r="B193" s="66" t="s">
        <v>123</v>
      </c>
      <c r="C193" s="30" t="s">
        <v>507</v>
      </c>
      <c r="D193" s="31" t="s">
        <v>508</v>
      </c>
      <c r="E193" s="31" t="s">
        <v>509</v>
      </c>
      <c r="F193" s="32" t="s">
        <v>9</v>
      </c>
      <c r="G193" s="33">
        <v>562.74</v>
      </c>
      <c r="H193" s="18">
        <v>273.40800000000002</v>
      </c>
      <c r="I193" s="18">
        <f t="shared" ref="I193:I198" si="22">ROUND(G193*H193,2)</f>
        <v>153857.62</v>
      </c>
    </row>
    <row r="194" spans="2:9" ht="36" x14ac:dyDescent="0.25">
      <c r="B194" s="66" t="s">
        <v>123</v>
      </c>
      <c r="C194" s="30" t="s">
        <v>510</v>
      </c>
      <c r="D194" s="31" t="s">
        <v>511</v>
      </c>
      <c r="E194" s="31" t="s">
        <v>512</v>
      </c>
      <c r="F194" s="32" t="s">
        <v>9</v>
      </c>
      <c r="G194" s="33">
        <v>110.74</v>
      </c>
      <c r="H194" s="18">
        <v>258.28800000000001</v>
      </c>
      <c r="I194" s="18">
        <f t="shared" si="22"/>
        <v>28602.81</v>
      </c>
    </row>
    <row r="195" spans="2:9" ht="36" x14ac:dyDescent="0.25">
      <c r="B195" s="63" t="s">
        <v>33</v>
      </c>
      <c r="C195" s="30" t="s">
        <v>513</v>
      </c>
      <c r="D195" s="31" t="s">
        <v>514</v>
      </c>
      <c r="E195" s="31" t="s">
        <v>515</v>
      </c>
      <c r="F195" s="32" t="s">
        <v>9</v>
      </c>
      <c r="G195" s="33">
        <v>791</v>
      </c>
      <c r="H195" s="18">
        <v>450.96</v>
      </c>
      <c r="I195" s="18">
        <f t="shared" si="22"/>
        <v>356709.36</v>
      </c>
    </row>
    <row r="196" spans="2:9" ht="24" x14ac:dyDescent="0.25">
      <c r="B196" s="66" t="s">
        <v>123</v>
      </c>
      <c r="C196" s="30" t="s">
        <v>516</v>
      </c>
      <c r="D196" s="31" t="s">
        <v>517</v>
      </c>
      <c r="E196" s="31" t="s">
        <v>518</v>
      </c>
      <c r="F196" s="32" t="s">
        <v>9</v>
      </c>
      <c r="G196" s="33">
        <v>1139.1199999999999</v>
      </c>
      <c r="H196" s="18">
        <v>121.86</v>
      </c>
      <c r="I196" s="18">
        <f t="shared" si="22"/>
        <v>138813.16</v>
      </c>
    </row>
    <row r="197" spans="2:9" ht="24" x14ac:dyDescent="0.25">
      <c r="B197" s="63" t="s">
        <v>33</v>
      </c>
      <c r="C197" s="30" t="s">
        <v>519</v>
      </c>
      <c r="D197" s="31" t="s">
        <v>520</v>
      </c>
      <c r="E197" s="16" t="s">
        <v>521</v>
      </c>
      <c r="F197" s="17" t="s">
        <v>9</v>
      </c>
      <c r="G197" s="18">
        <v>2603.6</v>
      </c>
      <c r="H197" s="18">
        <v>38.663999078199417</v>
      </c>
      <c r="I197" s="18">
        <f t="shared" si="22"/>
        <v>100665.59</v>
      </c>
    </row>
    <row r="198" spans="2:9" x14ac:dyDescent="0.25">
      <c r="B198" s="63" t="s">
        <v>19</v>
      </c>
      <c r="C198" s="30" t="s">
        <v>20</v>
      </c>
      <c r="D198" s="31" t="s">
        <v>522</v>
      </c>
      <c r="E198" s="16" t="s">
        <v>523</v>
      </c>
      <c r="F198" s="17" t="s">
        <v>10</v>
      </c>
      <c r="G198" s="18">
        <v>75.44</v>
      </c>
      <c r="H198" s="18">
        <v>511.17598091198306</v>
      </c>
      <c r="I198" s="18">
        <f t="shared" si="22"/>
        <v>38563.120000000003</v>
      </c>
    </row>
    <row r="199" spans="2:9" x14ac:dyDescent="0.25">
      <c r="B199" s="64"/>
      <c r="C199" s="19"/>
      <c r="D199" s="20" t="s">
        <v>524</v>
      </c>
      <c r="E199" s="24" t="s">
        <v>525</v>
      </c>
      <c r="F199" s="25"/>
      <c r="G199" s="23">
        <v>0</v>
      </c>
      <c r="H199" s="23"/>
      <c r="I199" s="29">
        <f>SUBTOTAL(9,I200)</f>
        <v>70363.92</v>
      </c>
    </row>
    <row r="200" spans="2:9" x14ac:dyDescent="0.25">
      <c r="B200" s="63" t="s">
        <v>33</v>
      </c>
      <c r="C200" s="14" t="s">
        <v>526</v>
      </c>
      <c r="D200" s="15" t="s">
        <v>527</v>
      </c>
      <c r="E200" s="16" t="s">
        <v>528</v>
      </c>
      <c r="F200" s="17" t="s">
        <v>9</v>
      </c>
      <c r="G200" s="18">
        <v>2420</v>
      </c>
      <c r="H200" s="18">
        <v>29.076000000000001</v>
      </c>
      <c r="I200" s="18">
        <f>ROUND(G200*H200,2)</f>
        <v>70363.92</v>
      </c>
    </row>
    <row r="201" spans="2:9" x14ac:dyDescent="0.25">
      <c r="B201" s="64"/>
      <c r="C201" s="19"/>
      <c r="D201" s="20" t="s">
        <v>529</v>
      </c>
      <c r="E201" s="24" t="s">
        <v>530</v>
      </c>
      <c r="F201" s="25"/>
      <c r="G201" s="23">
        <v>0</v>
      </c>
      <c r="H201" s="23"/>
      <c r="I201" s="29">
        <f>SUBTOTAL(9,I202:I212)</f>
        <v>111793.06</v>
      </c>
    </row>
    <row r="202" spans="2:9" x14ac:dyDescent="0.25">
      <c r="B202" s="64"/>
      <c r="C202" s="19"/>
      <c r="D202" s="20" t="s">
        <v>531</v>
      </c>
      <c r="E202" s="24" t="s">
        <v>532</v>
      </c>
      <c r="F202" s="25"/>
      <c r="G202" s="23">
        <v>0</v>
      </c>
      <c r="H202" s="23"/>
      <c r="I202" s="29">
        <f>SUBTOTAL(9,I203:I204)</f>
        <v>14680.86</v>
      </c>
    </row>
    <row r="203" spans="2:9" x14ac:dyDescent="0.25">
      <c r="B203" s="63" t="s">
        <v>33</v>
      </c>
      <c r="C203" s="14" t="s">
        <v>533</v>
      </c>
      <c r="D203" s="15" t="s">
        <v>534</v>
      </c>
      <c r="E203" s="40" t="s">
        <v>535</v>
      </c>
      <c r="F203" s="41" t="s">
        <v>12</v>
      </c>
      <c r="G203" s="18">
        <v>25</v>
      </c>
      <c r="H203" s="18">
        <v>474.39599999999996</v>
      </c>
      <c r="I203" s="18">
        <f t="shared" ref="I203:I204" si="23">ROUND(G203*H203,2)</f>
        <v>11859.9</v>
      </c>
    </row>
    <row r="204" spans="2:9" x14ac:dyDescent="0.25">
      <c r="B204" s="63" t="s">
        <v>33</v>
      </c>
      <c r="C204" s="14" t="s">
        <v>536</v>
      </c>
      <c r="D204" s="15" t="s">
        <v>537</v>
      </c>
      <c r="E204" s="16" t="s">
        <v>538</v>
      </c>
      <c r="F204" s="17" t="s">
        <v>10</v>
      </c>
      <c r="G204" s="18">
        <v>12</v>
      </c>
      <c r="H204" s="18">
        <v>235.08</v>
      </c>
      <c r="I204" s="18">
        <f t="shared" si="23"/>
        <v>2820.96</v>
      </c>
    </row>
    <row r="205" spans="2:9" x14ac:dyDescent="0.25">
      <c r="B205" s="64"/>
      <c r="C205" s="19"/>
      <c r="D205" s="20" t="s">
        <v>539</v>
      </c>
      <c r="E205" s="24" t="s">
        <v>540</v>
      </c>
      <c r="F205" s="25"/>
      <c r="G205" s="23">
        <v>0</v>
      </c>
      <c r="H205" s="23"/>
      <c r="I205" s="29">
        <f>SUBTOTAL(9,I206:I210)</f>
        <v>65197.61</v>
      </c>
    </row>
    <row r="206" spans="2:9" x14ac:dyDescent="0.25">
      <c r="B206" s="63" t="s">
        <v>33</v>
      </c>
      <c r="C206" s="14" t="s">
        <v>541</v>
      </c>
      <c r="D206" s="15" t="s">
        <v>542</v>
      </c>
      <c r="E206" s="16" t="s">
        <v>543</v>
      </c>
      <c r="F206" s="17" t="s">
        <v>12</v>
      </c>
      <c r="G206" s="18">
        <v>25</v>
      </c>
      <c r="H206" s="18">
        <v>437.42400000000004</v>
      </c>
      <c r="I206" s="18">
        <f t="shared" ref="I206:I210" si="24">ROUND(G206*H206,2)</f>
        <v>10935.6</v>
      </c>
    </row>
    <row r="207" spans="2:9" x14ac:dyDescent="0.25">
      <c r="B207" s="63" t="s">
        <v>33</v>
      </c>
      <c r="C207" s="14" t="s">
        <v>544</v>
      </c>
      <c r="D207" s="15" t="s">
        <v>545</v>
      </c>
      <c r="E207" s="16" t="s">
        <v>546</v>
      </c>
      <c r="F207" s="17" t="s">
        <v>12</v>
      </c>
      <c r="G207" s="18">
        <v>36</v>
      </c>
      <c r="H207" s="18">
        <v>793.86</v>
      </c>
      <c r="I207" s="18">
        <f t="shared" si="24"/>
        <v>28578.959999999999</v>
      </c>
    </row>
    <row r="208" spans="2:9" x14ac:dyDescent="0.25">
      <c r="B208" s="63" t="s">
        <v>33</v>
      </c>
      <c r="C208" s="14" t="s">
        <v>547</v>
      </c>
      <c r="D208" s="15" t="s">
        <v>548</v>
      </c>
      <c r="E208" s="16" t="s">
        <v>549</v>
      </c>
      <c r="F208" s="17" t="s">
        <v>12</v>
      </c>
      <c r="G208" s="18">
        <v>14</v>
      </c>
      <c r="H208" s="18">
        <v>763.48800000000006</v>
      </c>
      <c r="I208" s="18">
        <f t="shared" si="24"/>
        <v>10688.83</v>
      </c>
    </row>
    <row r="209" spans="2:9" x14ac:dyDescent="0.25">
      <c r="B209" s="63" t="s">
        <v>33</v>
      </c>
      <c r="C209" s="14" t="s">
        <v>550</v>
      </c>
      <c r="D209" s="15" t="s">
        <v>551</v>
      </c>
      <c r="E209" s="16" t="s">
        <v>552</v>
      </c>
      <c r="F209" s="17" t="s">
        <v>12</v>
      </c>
      <c r="G209" s="18">
        <v>14</v>
      </c>
      <c r="H209" s="18">
        <v>384.80400000000003</v>
      </c>
      <c r="I209" s="18">
        <f t="shared" si="24"/>
        <v>5387.26</v>
      </c>
    </row>
    <row r="210" spans="2:9" ht="24" x14ac:dyDescent="0.25">
      <c r="B210" s="63" t="s">
        <v>33</v>
      </c>
      <c r="C210" s="14" t="s">
        <v>553</v>
      </c>
      <c r="D210" s="15" t="s">
        <v>554</v>
      </c>
      <c r="E210" s="16" t="s">
        <v>555</v>
      </c>
      <c r="F210" s="17" t="s">
        <v>12</v>
      </c>
      <c r="G210" s="18">
        <v>12</v>
      </c>
      <c r="H210" s="18">
        <v>800.58</v>
      </c>
      <c r="I210" s="18">
        <f t="shared" si="24"/>
        <v>9606.9599999999991</v>
      </c>
    </row>
    <row r="211" spans="2:9" x14ac:dyDescent="0.25">
      <c r="B211" s="64"/>
      <c r="C211" s="19"/>
      <c r="D211" s="20" t="s">
        <v>556</v>
      </c>
      <c r="E211" s="24" t="s">
        <v>557</v>
      </c>
      <c r="F211" s="25"/>
      <c r="G211" s="23">
        <v>0</v>
      </c>
      <c r="H211" s="23"/>
      <c r="I211" s="29">
        <f>SUBTOTAL(9,I212)</f>
        <v>31914.59</v>
      </c>
    </row>
    <row r="212" spans="2:9" ht="24" x14ac:dyDescent="0.25">
      <c r="B212" s="63" t="s">
        <v>33</v>
      </c>
      <c r="C212" s="14" t="s">
        <v>558</v>
      </c>
      <c r="D212" s="15" t="s">
        <v>559</v>
      </c>
      <c r="E212" s="16" t="s">
        <v>560</v>
      </c>
      <c r="F212" s="17" t="s">
        <v>9</v>
      </c>
      <c r="G212" s="18">
        <v>50.66</v>
      </c>
      <c r="H212" s="18">
        <v>629.97607579944736</v>
      </c>
      <c r="I212" s="18">
        <f>ROUND(G212*H212,2)</f>
        <v>31914.59</v>
      </c>
    </row>
    <row r="213" spans="2:9" x14ac:dyDescent="0.25">
      <c r="B213" s="67"/>
      <c r="C213" s="34"/>
      <c r="D213" s="35" t="s">
        <v>561</v>
      </c>
      <c r="E213" s="11" t="s">
        <v>562</v>
      </c>
      <c r="F213" s="12"/>
      <c r="G213" s="13">
        <v>0</v>
      </c>
      <c r="H213" s="13"/>
      <c r="I213" s="13">
        <f>SUBTOTAL(9,I214:I377)</f>
        <v>3990771.6400000011</v>
      </c>
    </row>
    <row r="214" spans="2:9" x14ac:dyDescent="0.25">
      <c r="B214" s="64"/>
      <c r="C214" s="19"/>
      <c r="D214" s="20" t="s">
        <v>563</v>
      </c>
      <c r="E214" s="24" t="s">
        <v>564</v>
      </c>
      <c r="F214" s="25"/>
      <c r="G214" s="23">
        <v>0</v>
      </c>
      <c r="H214" s="23"/>
      <c r="I214" s="29">
        <f>SUBTOTAL(9,I215:I230)</f>
        <v>37294.799999999996</v>
      </c>
    </row>
    <row r="215" spans="2:9" ht="24" x14ac:dyDescent="0.25">
      <c r="B215" s="63" t="s">
        <v>33</v>
      </c>
      <c r="C215" s="14" t="s">
        <v>565</v>
      </c>
      <c r="D215" s="15" t="s">
        <v>566</v>
      </c>
      <c r="E215" s="16" t="s">
        <v>567</v>
      </c>
      <c r="F215" s="17" t="s">
        <v>10</v>
      </c>
      <c r="G215" s="18">
        <v>7.6373500170751605</v>
      </c>
      <c r="H215" s="18">
        <v>96.647658985083282</v>
      </c>
      <c r="I215" s="18">
        <f t="shared" ref="I215:I230" si="25">ROUND(G215*H215,2)</f>
        <v>738.13</v>
      </c>
    </row>
    <row r="216" spans="2:9" ht="24" x14ac:dyDescent="0.25">
      <c r="B216" s="63" t="s">
        <v>33</v>
      </c>
      <c r="C216" s="14" t="s">
        <v>568</v>
      </c>
      <c r="D216" s="15" t="s">
        <v>569</v>
      </c>
      <c r="E216" s="16" t="s">
        <v>570</v>
      </c>
      <c r="F216" s="17" t="s">
        <v>10</v>
      </c>
      <c r="G216" s="18">
        <v>29.029369042174967</v>
      </c>
      <c r="H216" s="18">
        <v>143.74807781517504</v>
      </c>
      <c r="I216" s="18">
        <f t="shared" si="25"/>
        <v>4172.92</v>
      </c>
    </row>
    <row r="217" spans="2:9" x14ac:dyDescent="0.25">
      <c r="B217" s="63" t="s">
        <v>33</v>
      </c>
      <c r="C217" s="14" t="s">
        <v>571</v>
      </c>
      <c r="D217" s="15" t="s">
        <v>572</v>
      </c>
      <c r="E217" s="16" t="s">
        <v>573</v>
      </c>
      <c r="F217" s="17" t="s">
        <v>12</v>
      </c>
      <c r="G217" s="18">
        <v>3</v>
      </c>
      <c r="H217" s="18">
        <v>149.79600000000002</v>
      </c>
      <c r="I217" s="18">
        <f t="shared" si="25"/>
        <v>449.39</v>
      </c>
    </row>
    <row r="218" spans="2:9" ht="24" x14ac:dyDescent="0.25">
      <c r="B218" s="63" t="s">
        <v>33</v>
      </c>
      <c r="C218" s="14" t="s">
        <v>574</v>
      </c>
      <c r="D218" s="15" t="s">
        <v>575</v>
      </c>
      <c r="E218" s="16" t="s">
        <v>576</v>
      </c>
      <c r="F218" s="17" t="s">
        <v>12</v>
      </c>
      <c r="G218" s="18">
        <v>58</v>
      </c>
      <c r="H218" s="18">
        <v>109.83599999999998</v>
      </c>
      <c r="I218" s="18">
        <f t="shared" si="25"/>
        <v>6370.49</v>
      </c>
    </row>
    <row r="219" spans="2:9" x14ac:dyDescent="0.25">
      <c r="B219" s="63" t="s">
        <v>33</v>
      </c>
      <c r="C219" s="14" t="s">
        <v>577</v>
      </c>
      <c r="D219" s="15" t="s">
        <v>578</v>
      </c>
      <c r="E219" s="16" t="s">
        <v>579</v>
      </c>
      <c r="F219" s="17" t="s">
        <v>10</v>
      </c>
      <c r="G219" s="18">
        <v>1112.588321351099</v>
      </c>
      <c r="H219" s="18">
        <v>14.232002705880603</v>
      </c>
      <c r="I219" s="18">
        <f t="shared" si="25"/>
        <v>15834.36</v>
      </c>
    </row>
    <row r="220" spans="2:9" x14ac:dyDescent="0.25">
      <c r="B220" s="66" t="s">
        <v>123</v>
      </c>
      <c r="C220" s="14" t="s">
        <v>580</v>
      </c>
      <c r="D220" s="15" t="s">
        <v>581</v>
      </c>
      <c r="E220" s="16" t="s">
        <v>582</v>
      </c>
      <c r="F220" s="17" t="s">
        <v>583</v>
      </c>
      <c r="G220" s="18">
        <v>58</v>
      </c>
      <c r="H220" s="18">
        <v>79.185103448275882</v>
      </c>
      <c r="I220" s="18">
        <f t="shared" si="25"/>
        <v>4592.74</v>
      </c>
    </row>
    <row r="221" spans="2:9" ht="48" x14ac:dyDescent="0.25">
      <c r="B221" s="66" t="s">
        <v>123</v>
      </c>
      <c r="C221" s="14" t="s">
        <v>584</v>
      </c>
      <c r="D221" s="15" t="s">
        <v>585</v>
      </c>
      <c r="E221" s="16" t="s">
        <v>586</v>
      </c>
      <c r="F221" s="17" t="s">
        <v>10</v>
      </c>
      <c r="G221" s="18">
        <v>98.903682721123317</v>
      </c>
      <c r="H221" s="18">
        <v>15.419971815410259</v>
      </c>
      <c r="I221" s="18">
        <f t="shared" si="25"/>
        <v>1525.09</v>
      </c>
    </row>
    <row r="222" spans="2:9" x14ac:dyDescent="0.25">
      <c r="B222" s="63" t="s">
        <v>33</v>
      </c>
      <c r="C222" s="14" t="s">
        <v>587</v>
      </c>
      <c r="D222" s="15" t="s">
        <v>588</v>
      </c>
      <c r="E222" s="40" t="s">
        <v>589</v>
      </c>
      <c r="F222" s="41" t="s">
        <v>12</v>
      </c>
      <c r="G222" s="18">
        <v>1</v>
      </c>
      <c r="H222" s="18">
        <v>267.67200000000003</v>
      </c>
      <c r="I222" s="18">
        <f t="shared" si="25"/>
        <v>267.67</v>
      </c>
    </row>
    <row r="223" spans="2:9" ht="24" x14ac:dyDescent="0.25">
      <c r="B223" s="63" t="s">
        <v>33</v>
      </c>
      <c r="C223" s="14" t="s">
        <v>590</v>
      </c>
      <c r="D223" s="15" t="s">
        <v>591</v>
      </c>
      <c r="E223" s="16" t="s">
        <v>592</v>
      </c>
      <c r="F223" s="17" t="s">
        <v>12</v>
      </c>
      <c r="G223" s="18">
        <v>1</v>
      </c>
      <c r="H223" s="18">
        <v>345.61199999999997</v>
      </c>
      <c r="I223" s="18">
        <f t="shared" si="25"/>
        <v>345.61</v>
      </c>
    </row>
    <row r="224" spans="2:9" ht="24" x14ac:dyDescent="0.25">
      <c r="B224" s="63" t="s">
        <v>33</v>
      </c>
      <c r="C224" s="14" t="s">
        <v>593</v>
      </c>
      <c r="D224" s="15" t="s">
        <v>594</v>
      </c>
      <c r="E224" s="16" t="s">
        <v>595</v>
      </c>
      <c r="F224" s="17" t="s">
        <v>12</v>
      </c>
      <c r="G224" s="18">
        <v>1</v>
      </c>
      <c r="H224" s="18">
        <v>1533.2160000000001</v>
      </c>
      <c r="I224" s="18">
        <f t="shared" si="25"/>
        <v>1533.22</v>
      </c>
    </row>
    <row r="225" spans="2:9" x14ac:dyDescent="0.25">
      <c r="B225" s="63" t="s">
        <v>33</v>
      </c>
      <c r="C225" s="14" t="s">
        <v>596</v>
      </c>
      <c r="D225" s="15" t="s">
        <v>597</v>
      </c>
      <c r="E225" s="16" t="s">
        <v>598</v>
      </c>
      <c r="F225" s="17" t="s">
        <v>9</v>
      </c>
      <c r="G225" s="18">
        <v>1.1307245479825561</v>
      </c>
      <c r="H225" s="18">
        <v>96.108287552342503</v>
      </c>
      <c r="I225" s="18">
        <f t="shared" si="25"/>
        <v>108.67</v>
      </c>
    </row>
    <row r="226" spans="2:9" x14ac:dyDescent="0.25">
      <c r="B226" s="63" t="s">
        <v>33</v>
      </c>
      <c r="C226" s="14" t="s">
        <v>599</v>
      </c>
      <c r="D226" s="15" t="s">
        <v>600</v>
      </c>
      <c r="E226" s="16" t="s">
        <v>601</v>
      </c>
      <c r="F226" s="17" t="s">
        <v>11</v>
      </c>
      <c r="G226" s="18">
        <v>13.448431109612706</v>
      </c>
      <c r="H226" s="18">
        <v>58.704245392289167</v>
      </c>
      <c r="I226" s="18">
        <f t="shared" si="25"/>
        <v>789.48</v>
      </c>
    </row>
    <row r="227" spans="2:9" ht="24" x14ac:dyDescent="0.25">
      <c r="B227" s="63" t="s">
        <v>33</v>
      </c>
      <c r="C227" s="14" t="s">
        <v>602</v>
      </c>
      <c r="D227" s="15" t="s">
        <v>603</v>
      </c>
      <c r="E227" s="16" t="s">
        <v>604</v>
      </c>
      <c r="F227" s="17" t="s">
        <v>11</v>
      </c>
      <c r="G227" s="18">
        <v>12.616505482752732</v>
      </c>
      <c r="H227" s="18">
        <v>37.656385965945155</v>
      </c>
      <c r="I227" s="18">
        <f t="shared" si="25"/>
        <v>475.09</v>
      </c>
    </row>
    <row r="228" spans="2:9" x14ac:dyDescent="0.25">
      <c r="B228" s="63" t="s">
        <v>33</v>
      </c>
      <c r="C228" s="14" t="s">
        <v>605</v>
      </c>
      <c r="D228" s="15" t="s">
        <v>606</v>
      </c>
      <c r="E228" s="16" t="s">
        <v>607</v>
      </c>
      <c r="F228" s="17" t="s">
        <v>11</v>
      </c>
      <c r="G228" s="18">
        <v>1.0811313660534965</v>
      </c>
      <c r="H228" s="18">
        <v>28.381379879863459</v>
      </c>
      <c r="I228" s="18">
        <f t="shared" si="25"/>
        <v>30.68</v>
      </c>
    </row>
    <row r="229" spans="2:9" ht="24" x14ac:dyDescent="0.25">
      <c r="B229" s="63" t="s">
        <v>33</v>
      </c>
      <c r="C229" s="14" t="s">
        <v>608</v>
      </c>
      <c r="D229" s="15" t="s">
        <v>609</v>
      </c>
      <c r="E229" s="16" t="s">
        <v>610</v>
      </c>
      <c r="F229" s="17" t="s">
        <v>11</v>
      </c>
      <c r="G229" s="18">
        <v>1.0811313660534967</v>
      </c>
      <c r="H229" s="18">
        <v>46.318145576327794</v>
      </c>
      <c r="I229" s="18">
        <f t="shared" si="25"/>
        <v>50.08</v>
      </c>
    </row>
    <row r="230" spans="2:9" ht="24" x14ac:dyDescent="0.25">
      <c r="B230" s="63" t="s">
        <v>33</v>
      </c>
      <c r="C230" s="14" t="s">
        <v>611</v>
      </c>
      <c r="D230" s="15" t="s">
        <v>612</v>
      </c>
      <c r="E230" s="16" t="s">
        <v>613</v>
      </c>
      <c r="F230" s="17" t="s">
        <v>11</v>
      </c>
      <c r="G230" s="18">
        <v>0.83192562685997284</v>
      </c>
      <c r="H230" s="18">
        <v>13.443509418279355</v>
      </c>
      <c r="I230" s="18">
        <f t="shared" si="25"/>
        <v>11.18</v>
      </c>
    </row>
    <row r="231" spans="2:9" x14ac:dyDescent="0.25">
      <c r="B231" s="64"/>
      <c r="C231" s="19"/>
      <c r="D231" s="20" t="s">
        <v>614</v>
      </c>
      <c r="E231" s="24" t="s">
        <v>615</v>
      </c>
      <c r="F231" s="25"/>
      <c r="G231" s="42">
        <v>0</v>
      </c>
      <c r="H231" s="23"/>
      <c r="I231" s="29">
        <f>SUBTOTAL(9,I232:I255)</f>
        <v>93889.22</v>
      </c>
    </row>
    <row r="232" spans="2:9" ht="24" x14ac:dyDescent="0.25">
      <c r="B232" s="66" t="s">
        <v>123</v>
      </c>
      <c r="C232" s="14" t="s">
        <v>616</v>
      </c>
      <c r="D232" s="15" t="s">
        <v>617</v>
      </c>
      <c r="E232" s="16" t="s">
        <v>618</v>
      </c>
      <c r="F232" s="17" t="s">
        <v>5</v>
      </c>
      <c r="G232" s="18">
        <v>30.995738705662177</v>
      </c>
      <c r="H232" s="18">
        <v>39.464908761040199</v>
      </c>
      <c r="I232" s="18">
        <f t="shared" ref="I232:I255" si="26">ROUND(G232*H232,2)</f>
        <v>1223.24</v>
      </c>
    </row>
    <row r="233" spans="2:9" ht="24" x14ac:dyDescent="0.25">
      <c r="B233" s="66" t="s">
        <v>123</v>
      </c>
      <c r="C233" s="14" t="s">
        <v>619</v>
      </c>
      <c r="D233" s="15" t="s">
        <v>620</v>
      </c>
      <c r="E233" s="16" t="s">
        <v>621</v>
      </c>
      <c r="F233" s="17" t="s">
        <v>5</v>
      </c>
      <c r="G233" s="18">
        <v>68.190625152456789</v>
      </c>
      <c r="H233" s="18">
        <v>47.010039764747724</v>
      </c>
      <c r="I233" s="18">
        <f t="shared" si="26"/>
        <v>3205.64</v>
      </c>
    </row>
    <row r="234" spans="2:9" ht="24" x14ac:dyDescent="0.25">
      <c r="B234" s="66" t="s">
        <v>123</v>
      </c>
      <c r="C234" s="14" t="s">
        <v>622</v>
      </c>
      <c r="D234" s="15" t="s">
        <v>623</v>
      </c>
      <c r="E234" s="16" t="s">
        <v>624</v>
      </c>
      <c r="F234" s="17" t="s">
        <v>5</v>
      </c>
      <c r="G234" s="18">
        <v>52.444789889980406</v>
      </c>
      <c r="H234" s="18">
        <v>55.049891629970617</v>
      </c>
      <c r="I234" s="18">
        <f t="shared" si="26"/>
        <v>2887.08</v>
      </c>
    </row>
    <row r="235" spans="2:9" ht="24" x14ac:dyDescent="0.25">
      <c r="B235" s="63" t="s">
        <v>33</v>
      </c>
      <c r="C235" s="14" t="s">
        <v>565</v>
      </c>
      <c r="D235" s="15" t="s">
        <v>625</v>
      </c>
      <c r="E235" s="16" t="s">
        <v>567</v>
      </c>
      <c r="F235" s="17" t="s">
        <v>10</v>
      </c>
      <c r="G235" s="18">
        <v>180.81674131335089</v>
      </c>
      <c r="H235" s="18">
        <v>96.647997707885168</v>
      </c>
      <c r="I235" s="18">
        <f t="shared" si="26"/>
        <v>17475.580000000002</v>
      </c>
    </row>
    <row r="236" spans="2:9" ht="24" x14ac:dyDescent="0.25">
      <c r="B236" s="63" t="s">
        <v>33</v>
      </c>
      <c r="C236" s="14" t="s">
        <v>568</v>
      </c>
      <c r="D236" s="15" t="s">
        <v>626</v>
      </c>
      <c r="E236" s="16" t="s">
        <v>570</v>
      </c>
      <c r="F236" s="17" t="s">
        <v>10</v>
      </c>
      <c r="G236" s="18">
        <v>119.75017674500349</v>
      </c>
      <c r="H236" s="18">
        <v>143.74796320054901</v>
      </c>
      <c r="I236" s="18">
        <f t="shared" si="26"/>
        <v>17213.84</v>
      </c>
    </row>
    <row r="237" spans="2:9" ht="48" x14ac:dyDescent="0.25">
      <c r="B237" s="66" t="s">
        <v>123</v>
      </c>
      <c r="C237" s="14" t="s">
        <v>627</v>
      </c>
      <c r="D237" s="15" t="s">
        <v>628</v>
      </c>
      <c r="E237" s="16" t="s">
        <v>629</v>
      </c>
      <c r="F237" s="17" t="s">
        <v>10</v>
      </c>
      <c r="G237" s="18">
        <v>127.15815829565676</v>
      </c>
      <c r="H237" s="18">
        <v>16.692000170880874</v>
      </c>
      <c r="I237" s="18">
        <f t="shared" si="26"/>
        <v>2122.52</v>
      </c>
    </row>
    <row r="238" spans="2:9" ht="48" x14ac:dyDescent="0.25">
      <c r="B238" s="66" t="s">
        <v>123</v>
      </c>
      <c r="C238" s="14" t="s">
        <v>584</v>
      </c>
      <c r="D238" s="15" t="s">
        <v>630</v>
      </c>
      <c r="E238" s="16" t="s">
        <v>586</v>
      </c>
      <c r="F238" s="17" t="s">
        <v>10</v>
      </c>
      <c r="G238" s="18">
        <v>109.83649967738448</v>
      </c>
      <c r="H238" s="18">
        <v>15.420010697488857</v>
      </c>
      <c r="I238" s="18">
        <f t="shared" si="26"/>
        <v>1693.68</v>
      </c>
    </row>
    <row r="239" spans="2:9" ht="24" x14ac:dyDescent="0.25">
      <c r="B239" s="63" t="s">
        <v>33</v>
      </c>
      <c r="C239" s="14" t="s">
        <v>631</v>
      </c>
      <c r="D239" s="15" t="s">
        <v>632</v>
      </c>
      <c r="E239" s="16" t="s">
        <v>633</v>
      </c>
      <c r="F239" s="17" t="s">
        <v>12</v>
      </c>
      <c r="G239" s="18">
        <v>22</v>
      </c>
      <c r="H239" s="18">
        <v>75.600000000000009</v>
      </c>
      <c r="I239" s="18">
        <f t="shared" si="26"/>
        <v>1663.2</v>
      </c>
    </row>
    <row r="240" spans="2:9" x14ac:dyDescent="0.25">
      <c r="B240" s="63" t="s">
        <v>33</v>
      </c>
      <c r="C240" s="14" t="s">
        <v>634</v>
      </c>
      <c r="D240" s="15" t="s">
        <v>635</v>
      </c>
      <c r="E240" s="16" t="s">
        <v>636</v>
      </c>
      <c r="F240" s="17" t="s">
        <v>12</v>
      </c>
      <c r="G240" s="18">
        <v>1</v>
      </c>
      <c r="H240" s="18">
        <v>391.65600000000001</v>
      </c>
      <c r="I240" s="18">
        <f t="shared" si="26"/>
        <v>391.66</v>
      </c>
    </row>
    <row r="241" spans="2:9" x14ac:dyDescent="0.25">
      <c r="B241" s="63" t="s">
        <v>33</v>
      </c>
      <c r="C241" s="14" t="s">
        <v>637</v>
      </c>
      <c r="D241" s="15" t="s">
        <v>638</v>
      </c>
      <c r="E241" s="16" t="s">
        <v>639</v>
      </c>
      <c r="F241" s="17" t="s">
        <v>12</v>
      </c>
      <c r="G241" s="18">
        <v>1</v>
      </c>
      <c r="H241" s="18">
        <v>38.927999999999997</v>
      </c>
      <c r="I241" s="18">
        <f t="shared" si="26"/>
        <v>38.93</v>
      </c>
    </row>
    <row r="242" spans="2:9" ht="24" x14ac:dyDescent="0.25">
      <c r="B242" s="63" t="s">
        <v>33</v>
      </c>
      <c r="C242" s="14" t="s">
        <v>640</v>
      </c>
      <c r="D242" s="15" t="s">
        <v>641</v>
      </c>
      <c r="E242" s="16" t="s">
        <v>642</v>
      </c>
      <c r="F242" s="17" t="s">
        <v>10</v>
      </c>
      <c r="G242" s="18">
        <v>50.237893294137258</v>
      </c>
      <c r="H242" s="18">
        <v>13.391883215742112</v>
      </c>
      <c r="I242" s="18">
        <f t="shared" si="26"/>
        <v>672.78</v>
      </c>
    </row>
    <row r="243" spans="2:9" ht="24" x14ac:dyDescent="0.25">
      <c r="B243" s="63" t="s">
        <v>33</v>
      </c>
      <c r="C243" s="14" t="s">
        <v>643</v>
      </c>
      <c r="D243" s="15" t="s">
        <v>644</v>
      </c>
      <c r="E243" s="16" t="s">
        <v>645</v>
      </c>
      <c r="F243" s="17" t="s">
        <v>10</v>
      </c>
      <c r="G243" s="18">
        <v>25.857885057811615</v>
      </c>
      <c r="H243" s="18">
        <v>19.391841168716095</v>
      </c>
      <c r="I243" s="18">
        <f t="shared" si="26"/>
        <v>501.43</v>
      </c>
    </row>
    <row r="244" spans="2:9" ht="24" x14ac:dyDescent="0.25">
      <c r="B244" s="63" t="s">
        <v>33</v>
      </c>
      <c r="C244" s="14" t="s">
        <v>646</v>
      </c>
      <c r="D244" s="15" t="s">
        <v>647</v>
      </c>
      <c r="E244" s="16" t="s">
        <v>648</v>
      </c>
      <c r="F244" s="17" t="s">
        <v>10</v>
      </c>
      <c r="G244" s="18">
        <v>50.237893294137258</v>
      </c>
      <c r="H244" s="18">
        <v>9.3120943042130797</v>
      </c>
      <c r="I244" s="18">
        <f t="shared" si="26"/>
        <v>467.82</v>
      </c>
    </row>
    <row r="245" spans="2:9" ht="24" x14ac:dyDescent="0.25">
      <c r="B245" s="63" t="s">
        <v>33</v>
      </c>
      <c r="C245" s="14" t="s">
        <v>649</v>
      </c>
      <c r="D245" s="15" t="s">
        <v>650</v>
      </c>
      <c r="E245" s="16" t="s">
        <v>651</v>
      </c>
      <c r="F245" s="17" t="s">
        <v>10</v>
      </c>
      <c r="G245" s="18">
        <v>25.857885057811615</v>
      </c>
      <c r="H245" s="18">
        <v>14.771973776896616</v>
      </c>
      <c r="I245" s="18">
        <f t="shared" si="26"/>
        <v>381.97</v>
      </c>
    </row>
    <row r="246" spans="2:9" ht="36" x14ac:dyDescent="0.25">
      <c r="B246" s="63" t="s">
        <v>33</v>
      </c>
      <c r="C246" s="14" t="s">
        <v>652</v>
      </c>
      <c r="D246" s="15" t="s">
        <v>653</v>
      </c>
      <c r="E246" s="16" t="s">
        <v>654</v>
      </c>
      <c r="F246" s="17" t="s">
        <v>12</v>
      </c>
      <c r="G246" s="18">
        <v>2</v>
      </c>
      <c r="H246" s="18">
        <v>374.4</v>
      </c>
      <c r="I246" s="18">
        <f t="shared" si="26"/>
        <v>748.8</v>
      </c>
    </row>
    <row r="247" spans="2:9" ht="36" x14ac:dyDescent="0.25">
      <c r="B247" s="63" t="s">
        <v>123</v>
      </c>
      <c r="C247" s="14" t="s">
        <v>655</v>
      </c>
      <c r="D247" s="15" t="s">
        <v>656</v>
      </c>
      <c r="E247" s="16" t="s">
        <v>657</v>
      </c>
      <c r="F247" s="17" t="s">
        <v>5</v>
      </c>
      <c r="G247" s="18">
        <v>1.6985664810702872</v>
      </c>
      <c r="H247" s="18">
        <v>806.88275394225582</v>
      </c>
      <c r="I247" s="18">
        <f t="shared" si="26"/>
        <v>1370.54</v>
      </c>
    </row>
    <row r="248" spans="2:9" x14ac:dyDescent="0.25">
      <c r="B248" s="63" t="s">
        <v>33</v>
      </c>
      <c r="C248" s="14" t="s">
        <v>658</v>
      </c>
      <c r="D248" s="15" t="s">
        <v>659</v>
      </c>
      <c r="E248" s="40" t="s">
        <v>660</v>
      </c>
      <c r="F248" s="41" t="s">
        <v>12</v>
      </c>
      <c r="G248" s="18">
        <v>1</v>
      </c>
      <c r="H248" s="18">
        <v>2222.1</v>
      </c>
      <c r="I248" s="18">
        <f t="shared" si="26"/>
        <v>2222.1</v>
      </c>
    </row>
    <row r="249" spans="2:9" x14ac:dyDescent="0.25">
      <c r="B249" s="63" t="s">
        <v>33</v>
      </c>
      <c r="C249" s="14" t="s">
        <v>596</v>
      </c>
      <c r="D249" s="15" t="s">
        <v>661</v>
      </c>
      <c r="E249" s="16" t="s">
        <v>598</v>
      </c>
      <c r="F249" s="17" t="s">
        <v>9</v>
      </c>
      <c r="G249" s="18">
        <v>3.0499806886371585</v>
      </c>
      <c r="H249" s="18">
        <v>96.106838017711652</v>
      </c>
      <c r="I249" s="18">
        <f t="shared" si="26"/>
        <v>293.12</v>
      </c>
    </row>
    <row r="250" spans="2:9" x14ac:dyDescent="0.25">
      <c r="B250" s="63" t="s">
        <v>33</v>
      </c>
      <c r="C250" s="14" t="s">
        <v>599</v>
      </c>
      <c r="D250" s="15" t="s">
        <v>662</v>
      </c>
      <c r="E250" s="16" t="s">
        <v>601</v>
      </c>
      <c r="F250" s="17" t="s">
        <v>11</v>
      </c>
      <c r="G250" s="18">
        <v>38.955444405276225</v>
      </c>
      <c r="H250" s="18">
        <v>58.703989517066447</v>
      </c>
      <c r="I250" s="18">
        <f t="shared" si="26"/>
        <v>2286.84</v>
      </c>
    </row>
    <row r="251" spans="2:9" ht="24" x14ac:dyDescent="0.25">
      <c r="B251" s="63" t="s">
        <v>33</v>
      </c>
      <c r="C251" s="14" t="s">
        <v>602</v>
      </c>
      <c r="D251" s="15" t="s">
        <v>663</v>
      </c>
      <c r="E251" s="16" t="s">
        <v>604</v>
      </c>
      <c r="F251" s="17" t="s">
        <v>11</v>
      </c>
      <c r="G251" s="18">
        <v>34.970632237276291</v>
      </c>
      <c r="H251" s="18">
        <v>37.656053544159896</v>
      </c>
      <c r="I251" s="18">
        <f t="shared" si="26"/>
        <v>1316.86</v>
      </c>
    </row>
    <row r="252" spans="2:9" x14ac:dyDescent="0.25">
      <c r="B252" s="63" t="s">
        <v>33</v>
      </c>
      <c r="C252" s="14" t="s">
        <v>605</v>
      </c>
      <c r="D252" s="15" t="s">
        <v>664</v>
      </c>
      <c r="E252" s="16" t="s">
        <v>607</v>
      </c>
      <c r="F252" s="17" t="s">
        <v>11</v>
      </c>
      <c r="G252" s="18">
        <v>5.1824875115867153</v>
      </c>
      <c r="H252" s="18">
        <v>28.380965640758003</v>
      </c>
      <c r="I252" s="18">
        <f t="shared" si="26"/>
        <v>147.08000000000001</v>
      </c>
    </row>
    <row r="253" spans="2:9" ht="24" x14ac:dyDescent="0.25">
      <c r="B253" s="63" t="s">
        <v>33</v>
      </c>
      <c r="C253" s="14" t="s">
        <v>608</v>
      </c>
      <c r="D253" s="15" t="s">
        <v>665</v>
      </c>
      <c r="E253" s="16" t="s">
        <v>610</v>
      </c>
      <c r="F253" s="17" t="s">
        <v>11</v>
      </c>
      <c r="G253" s="18">
        <v>5.1824875115867153</v>
      </c>
      <c r="H253" s="18">
        <v>46.319069648178434</v>
      </c>
      <c r="I253" s="18">
        <f t="shared" si="26"/>
        <v>240.05</v>
      </c>
    </row>
    <row r="254" spans="2:9" ht="24" x14ac:dyDescent="0.25">
      <c r="B254" s="63" t="s">
        <v>33</v>
      </c>
      <c r="C254" s="14" t="s">
        <v>611</v>
      </c>
      <c r="D254" s="15" t="s">
        <v>666</v>
      </c>
      <c r="E254" s="16" t="s">
        <v>613</v>
      </c>
      <c r="F254" s="17" t="s">
        <v>11</v>
      </c>
      <c r="G254" s="18">
        <v>3.987291827096382</v>
      </c>
      <c r="H254" s="18">
        <v>13.440701690256432</v>
      </c>
      <c r="I254" s="18">
        <f t="shared" si="26"/>
        <v>53.59</v>
      </c>
    </row>
    <row r="255" spans="2:9" x14ac:dyDescent="0.25">
      <c r="B255" s="63" t="s">
        <v>33</v>
      </c>
      <c r="C255" s="14" t="s">
        <v>667</v>
      </c>
      <c r="D255" s="15" t="s">
        <v>668</v>
      </c>
      <c r="E255" s="16" t="s">
        <v>669</v>
      </c>
      <c r="F255" s="17" t="s">
        <v>11</v>
      </c>
      <c r="G255" s="18">
        <v>233.08795506657955</v>
      </c>
      <c r="H255" s="18">
        <v>151.31999416239756</v>
      </c>
      <c r="I255" s="18">
        <f t="shared" si="26"/>
        <v>35270.870000000003</v>
      </c>
    </row>
    <row r="256" spans="2:9" x14ac:dyDescent="0.25">
      <c r="B256" s="64"/>
      <c r="C256" s="19"/>
      <c r="D256" s="20" t="s">
        <v>670</v>
      </c>
      <c r="E256" s="24" t="s">
        <v>671</v>
      </c>
      <c r="F256" s="25"/>
      <c r="G256" s="42">
        <v>0</v>
      </c>
      <c r="H256" s="23"/>
      <c r="I256" s="29">
        <f>SUBTOTAL(9,I257:I298)</f>
        <v>76508.790000000008</v>
      </c>
    </row>
    <row r="257" spans="2:9" x14ac:dyDescent="0.25">
      <c r="B257" s="63" t="s">
        <v>33</v>
      </c>
      <c r="C257" s="14" t="s">
        <v>672</v>
      </c>
      <c r="D257" s="15" t="s">
        <v>673</v>
      </c>
      <c r="E257" s="16" t="s">
        <v>674</v>
      </c>
      <c r="F257" s="17" t="s">
        <v>10</v>
      </c>
      <c r="G257" s="18">
        <v>228.12863687367363</v>
      </c>
      <c r="H257" s="18">
        <v>28.835993981951276</v>
      </c>
      <c r="I257" s="18">
        <f t="shared" ref="I257:I298" si="27">ROUND(G257*H257,2)</f>
        <v>6578.32</v>
      </c>
    </row>
    <row r="258" spans="2:9" x14ac:dyDescent="0.25">
      <c r="B258" s="63" t="s">
        <v>33</v>
      </c>
      <c r="C258" s="14" t="s">
        <v>675</v>
      </c>
      <c r="D258" s="15" t="s">
        <v>676</v>
      </c>
      <c r="E258" s="16" t="s">
        <v>677</v>
      </c>
      <c r="F258" s="17" t="s">
        <v>10</v>
      </c>
      <c r="G258" s="18">
        <v>187.95815951113545</v>
      </c>
      <c r="H258" s="18">
        <v>38.520019661987924</v>
      </c>
      <c r="I258" s="18">
        <f t="shared" si="27"/>
        <v>7240.15</v>
      </c>
    </row>
    <row r="259" spans="2:9" ht="24" x14ac:dyDescent="0.25">
      <c r="B259" s="63" t="s">
        <v>33</v>
      </c>
      <c r="C259" s="14" t="s">
        <v>678</v>
      </c>
      <c r="D259" s="15" t="s">
        <v>679</v>
      </c>
      <c r="E259" s="16" t="s">
        <v>680</v>
      </c>
      <c r="F259" s="17" t="s">
        <v>10</v>
      </c>
      <c r="G259" s="18">
        <v>80.09298881543107</v>
      </c>
      <c r="H259" s="18">
        <v>48.108031139645043</v>
      </c>
      <c r="I259" s="18">
        <f t="shared" si="27"/>
        <v>3853.12</v>
      </c>
    </row>
    <row r="260" spans="2:9" ht="24" x14ac:dyDescent="0.25">
      <c r="B260" s="63" t="s">
        <v>33</v>
      </c>
      <c r="C260" s="14" t="s">
        <v>681</v>
      </c>
      <c r="D260" s="15" t="s">
        <v>682</v>
      </c>
      <c r="E260" s="16" t="s">
        <v>683</v>
      </c>
      <c r="F260" s="17" t="s">
        <v>10</v>
      </c>
      <c r="G260" s="18">
        <v>86.788068375854095</v>
      </c>
      <c r="H260" s="18">
        <v>54.82804363605208</v>
      </c>
      <c r="I260" s="18">
        <f t="shared" si="27"/>
        <v>4758.42</v>
      </c>
    </row>
    <row r="261" spans="2:9" x14ac:dyDescent="0.25">
      <c r="B261" s="63" t="s">
        <v>33</v>
      </c>
      <c r="C261" s="14" t="s">
        <v>684</v>
      </c>
      <c r="D261" s="15" t="s">
        <v>685</v>
      </c>
      <c r="E261" s="16" t="s">
        <v>686</v>
      </c>
      <c r="F261" s="17" t="s">
        <v>10</v>
      </c>
      <c r="G261" s="18">
        <v>118.27973890080686</v>
      </c>
      <c r="H261" s="18">
        <v>76.476022724279915</v>
      </c>
      <c r="I261" s="18">
        <f t="shared" si="27"/>
        <v>9045.56</v>
      </c>
    </row>
    <row r="262" spans="2:9" x14ac:dyDescent="0.25">
      <c r="B262" s="63" t="s">
        <v>33</v>
      </c>
      <c r="C262" s="14" t="s">
        <v>687</v>
      </c>
      <c r="D262" s="15" t="s">
        <v>688</v>
      </c>
      <c r="E262" s="40" t="s">
        <v>689</v>
      </c>
      <c r="F262" s="41" t="s">
        <v>10</v>
      </c>
      <c r="G262" s="18">
        <v>12.398295482264871</v>
      </c>
      <c r="H262" s="18">
        <v>114.1202032185744</v>
      </c>
      <c r="I262" s="18">
        <f t="shared" si="27"/>
        <v>1414.9</v>
      </c>
    </row>
    <row r="263" spans="2:9" x14ac:dyDescent="0.25">
      <c r="B263" s="63" t="s">
        <v>33</v>
      </c>
      <c r="C263" s="14" t="s">
        <v>690</v>
      </c>
      <c r="D263" s="15" t="s">
        <v>691</v>
      </c>
      <c r="E263" s="16" t="s">
        <v>692</v>
      </c>
      <c r="F263" s="17" t="s">
        <v>10</v>
      </c>
      <c r="G263" s="18">
        <v>48.601318290478289</v>
      </c>
      <c r="H263" s="18">
        <v>183.02392430665199</v>
      </c>
      <c r="I263" s="18">
        <f t="shared" si="27"/>
        <v>8895.2000000000007</v>
      </c>
    </row>
    <row r="264" spans="2:9" ht="24" x14ac:dyDescent="0.25">
      <c r="B264" s="63" t="s">
        <v>33</v>
      </c>
      <c r="C264" s="14" t="s">
        <v>693</v>
      </c>
      <c r="D264" s="15" t="s">
        <v>694</v>
      </c>
      <c r="E264" s="16" t="s">
        <v>695</v>
      </c>
      <c r="F264" s="17" t="s">
        <v>12</v>
      </c>
      <c r="G264" s="18">
        <v>1</v>
      </c>
      <c r="H264" s="18">
        <v>414.86400000000003</v>
      </c>
      <c r="I264" s="18">
        <f t="shared" si="27"/>
        <v>414.86</v>
      </c>
    </row>
    <row r="265" spans="2:9" x14ac:dyDescent="0.25">
      <c r="B265" s="63" t="s">
        <v>33</v>
      </c>
      <c r="C265" s="14" t="s">
        <v>696</v>
      </c>
      <c r="D265" s="15" t="s">
        <v>697</v>
      </c>
      <c r="E265" s="16" t="s">
        <v>698</v>
      </c>
      <c r="F265" s="17" t="s">
        <v>12</v>
      </c>
      <c r="G265" s="18">
        <v>46</v>
      </c>
      <c r="H265" s="18">
        <v>6.0960000000000001</v>
      </c>
      <c r="I265" s="18">
        <f t="shared" si="27"/>
        <v>280.42</v>
      </c>
    </row>
    <row r="266" spans="2:9" x14ac:dyDescent="0.25">
      <c r="B266" s="63" t="s">
        <v>33</v>
      </c>
      <c r="C266" s="14" t="s">
        <v>699</v>
      </c>
      <c r="D266" s="15" t="s">
        <v>700</v>
      </c>
      <c r="E266" s="16" t="s">
        <v>701</v>
      </c>
      <c r="F266" s="17" t="s">
        <v>12</v>
      </c>
      <c r="G266" s="18">
        <v>11</v>
      </c>
      <c r="H266" s="18">
        <v>7.476</v>
      </c>
      <c r="I266" s="18">
        <f t="shared" si="27"/>
        <v>82.24</v>
      </c>
    </row>
    <row r="267" spans="2:9" x14ac:dyDescent="0.25">
      <c r="B267" s="63" t="s">
        <v>33</v>
      </c>
      <c r="C267" s="14" t="s">
        <v>702</v>
      </c>
      <c r="D267" s="15" t="s">
        <v>703</v>
      </c>
      <c r="E267" s="16" t="s">
        <v>704</v>
      </c>
      <c r="F267" s="17" t="s">
        <v>12</v>
      </c>
      <c r="G267" s="18">
        <v>4</v>
      </c>
      <c r="H267" s="18">
        <v>13.092000000000001</v>
      </c>
      <c r="I267" s="18">
        <f t="shared" si="27"/>
        <v>52.37</v>
      </c>
    </row>
    <row r="268" spans="2:9" x14ac:dyDescent="0.25">
      <c r="B268" s="63" t="s">
        <v>33</v>
      </c>
      <c r="C268" s="14" t="s">
        <v>705</v>
      </c>
      <c r="D268" s="15" t="s">
        <v>706</v>
      </c>
      <c r="E268" s="16" t="s">
        <v>707</v>
      </c>
      <c r="F268" s="17" t="s">
        <v>12</v>
      </c>
      <c r="G268" s="18">
        <v>7</v>
      </c>
      <c r="H268" s="18">
        <v>14.123999999999999</v>
      </c>
      <c r="I268" s="18">
        <f t="shared" si="27"/>
        <v>98.87</v>
      </c>
    </row>
    <row r="269" spans="2:9" x14ac:dyDescent="0.25">
      <c r="B269" s="63" t="s">
        <v>33</v>
      </c>
      <c r="C269" s="14" t="s">
        <v>708</v>
      </c>
      <c r="D269" s="15" t="s">
        <v>709</v>
      </c>
      <c r="E269" s="16" t="s">
        <v>710</v>
      </c>
      <c r="F269" s="17" t="s">
        <v>12</v>
      </c>
      <c r="G269" s="18">
        <v>4</v>
      </c>
      <c r="H269" s="18">
        <v>23.4</v>
      </c>
      <c r="I269" s="18">
        <f t="shared" si="27"/>
        <v>93.6</v>
      </c>
    </row>
    <row r="270" spans="2:9" x14ac:dyDescent="0.25">
      <c r="B270" s="63" t="s">
        <v>33</v>
      </c>
      <c r="C270" s="14" t="s">
        <v>711</v>
      </c>
      <c r="D270" s="15" t="s">
        <v>712</v>
      </c>
      <c r="E270" s="16" t="s">
        <v>713</v>
      </c>
      <c r="F270" s="17" t="s">
        <v>12</v>
      </c>
      <c r="G270" s="18">
        <v>1</v>
      </c>
      <c r="H270" s="18">
        <v>37.356000000000002</v>
      </c>
      <c r="I270" s="18">
        <f t="shared" si="27"/>
        <v>37.36</v>
      </c>
    </row>
    <row r="271" spans="2:9" ht="60" x14ac:dyDescent="0.25">
      <c r="B271" s="63" t="s">
        <v>123</v>
      </c>
      <c r="C271" s="14" t="s">
        <v>714</v>
      </c>
      <c r="D271" s="15" t="s">
        <v>715</v>
      </c>
      <c r="E271" s="16" t="s">
        <v>716</v>
      </c>
      <c r="F271" s="17" t="s">
        <v>12</v>
      </c>
      <c r="G271" s="18">
        <v>1</v>
      </c>
      <c r="H271" s="18">
        <v>85.031999999999996</v>
      </c>
      <c r="I271" s="18">
        <f t="shared" si="27"/>
        <v>85.03</v>
      </c>
    </row>
    <row r="272" spans="2:9" x14ac:dyDescent="0.25">
      <c r="B272" s="63" t="s">
        <v>123</v>
      </c>
      <c r="C272" s="14" t="s">
        <v>717</v>
      </c>
      <c r="D272" s="15" t="s">
        <v>718</v>
      </c>
      <c r="E272" s="40" t="s">
        <v>719</v>
      </c>
      <c r="F272" s="41" t="s">
        <v>10</v>
      </c>
      <c r="G272" s="18">
        <v>397.27362282002036</v>
      </c>
      <c r="H272" s="18">
        <v>9.9840104456089662</v>
      </c>
      <c r="I272" s="18">
        <f t="shared" si="27"/>
        <v>3966.38</v>
      </c>
    </row>
    <row r="273" spans="2:9" ht="48" x14ac:dyDescent="0.25">
      <c r="B273" s="63" t="s">
        <v>123</v>
      </c>
      <c r="C273" s="14" t="s">
        <v>720</v>
      </c>
      <c r="D273" s="15" t="s">
        <v>721</v>
      </c>
      <c r="E273" s="16" t="s">
        <v>722</v>
      </c>
      <c r="F273" s="17" t="s">
        <v>10</v>
      </c>
      <c r="G273" s="18">
        <v>74.622860848655804</v>
      </c>
      <c r="H273" s="18">
        <v>9.0840794937468647</v>
      </c>
      <c r="I273" s="18">
        <f t="shared" si="27"/>
        <v>677.88</v>
      </c>
    </row>
    <row r="274" spans="2:9" ht="48" x14ac:dyDescent="0.25">
      <c r="B274" s="63" t="s">
        <v>123</v>
      </c>
      <c r="C274" s="14" t="s">
        <v>723</v>
      </c>
      <c r="D274" s="15" t="s">
        <v>724</v>
      </c>
      <c r="E274" s="16" t="s">
        <v>725</v>
      </c>
      <c r="F274" s="17" t="s">
        <v>10</v>
      </c>
      <c r="G274" s="18">
        <v>64.200853666263939</v>
      </c>
      <c r="H274" s="18">
        <v>9.8880928172702056</v>
      </c>
      <c r="I274" s="18">
        <f t="shared" si="27"/>
        <v>634.82000000000005</v>
      </c>
    </row>
    <row r="275" spans="2:9" ht="24" x14ac:dyDescent="0.25">
      <c r="B275" s="63" t="s">
        <v>33</v>
      </c>
      <c r="C275" s="14" t="s">
        <v>726</v>
      </c>
      <c r="D275" s="15" t="s">
        <v>727</v>
      </c>
      <c r="E275" s="16" t="s">
        <v>728</v>
      </c>
      <c r="F275" s="17" t="s">
        <v>12</v>
      </c>
      <c r="G275" s="18">
        <v>28</v>
      </c>
      <c r="H275" s="18">
        <v>132.37199999999999</v>
      </c>
      <c r="I275" s="18">
        <f t="shared" si="27"/>
        <v>3706.42</v>
      </c>
    </row>
    <row r="276" spans="2:9" x14ac:dyDescent="0.25">
      <c r="B276" s="63" t="s">
        <v>33</v>
      </c>
      <c r="C276" s="14" t="s">
        <v>729</v>
      </c>
      <c r="D276" s="15" t="s">
        <v>730</v>
      </c>
      <c r="E276" s="16" t="s">
        <v>731</v>
      </c>
      <c r="F276" s="17" t="s">
        <v>12</v>
      </c>
      <c r="G276" s="18">
        <v>1</v>
      </c>
      <c r="H276" s="18">
        <v>155.08800000000002</v>
      </c>
      <c r="I276" s="18">
        <f t="shared" si="27"/>
        <v>155.09</v>
      </c>
    </row>
    <row r="277" spans="2:9" x14ac:dyDescent="0.25">
      <c r="B277" s="63" t="s">
        <v>33</v>
      </c>
      <c r="C277" s="14" t="s">
        <v>732</v>
      </c>
      <c r="D277" s="15" t="s">
        <v>733</v>
      </c>
      <c r="E277" s="16" t="s">
        <v>734</v>
      </c>
      <c r="F277" s="17" t="s">
        <v>12</v>
      </c>
      <c r="G277" s="18">
        <v>47</v>
      </c>
      <c r="H277" s="18">
        <v>93.335999999999984</v>
      </c>
      <c r="I277" s="18">
        <f t="shared" si="27"/>
        <v>4386.79</v>
      </c>
    </row>
    <row r="278" spans="2:9" x14ac:dyDescent="0.25">
      <c r="B278" s="63" t="s">
        <v>33</v>
      </c>
      <c r="C278" s="14" t="s">
        <v>735</v>
      </c>
      <c r="D278" s="15" t="s">
        <v>736</v>
      </c>
      <c r="E278" s="16" t="s">
        <v>737</v>
      </c>
      <c r="F278" s="17" t="s">
        <v>12</v>
      </c>
      <c r="G278" s="18">
        <v>1</v>
      </c>
      <c r="H278" s="18">
        <v>156.45599999999999</v>
      </c>
      <c r="I278" s="18">
        <f t="shared" si="27"/>
        <v>156.46</v>
      </c>
    </row>
    <row r="279" spans="2:9" x14ac:dyDescent="0.25">
      <c r="B279" s="63" t="s">
        <v>33</v>
      </c>
      <c r="C279" s="14" t="s">
        <v>738</v>
      </c>
      <c r="D279" s="15" t="s">
        <v>739</v>
      </c>
      <c r="E279" s="16" t="s">
        <v>740</v>
      </c>
      <c r="F279" s="17" t="s">
        <v>12</v>
      </c>
      <c r="G279" s="18">
        <v>3</v>
      </c>
      <c r="H279" s="18">
        <v>200.71199999999999</v>
      </c>
      <c r="I279" s="18">
        <f t="shared" si="27"/>
        <v>602.14</v>
      </c>
    </row>
    <row r="280" spans="2:9" x14ac:dyDescent="0.25">
      <c r="B280" s="63" t="s">
        <v>33</v>
      </c>
      <c r="C280" s="14" t="s">
        <v>741</v>
      </c>
      <c r="D280" s="15" t="s">
        <v>742</v>
      </c>
      <c r="E280" s="16" t="s">
        <v>743</v>
      </c>
      <c r="F280" s="17" t="s">
        <v>12</v>
      </c>
      <c r="G280" s="18">
        <v>1</v>
      </c>
      <c r="H280" s="18">
        <v>384.13200000000001</v>
      </c>
      <c r="I280" s="18">
        <f t="shared" si="27"/>
        <v>384.13</v>
      </c>
    </row>
    <row r="281" spans="2:9" x14ac:dyDescent="0.25">
      <c r="B281" s="63" t="s">
        <v>33</v>
      </c>
      <c r="C281" s="14" t="s">
        <v>744</v>
      </c>
      <c r="D281" s="15" t="s">
        <v>745</v>
      </c>
      <c r="E281" s="16" t="s">
        <v>746</v>
      </c>
      <c r="F281" s="17" t="s">
        <v>12</v>
      </c>
      <c r="G281" s="18">
        <v>1</v>
      </c>
      <c r="H281" s="18">
        <v>895.1400000000001</v>
      </c>
      <c r="I281" s="18">
        <f t="shared" si="27"/>
        <v>895.14</v>
      </c>
    </row>
    <row r="282" spans="2:9" x14ac:dyDescent="0.25">
      <c r="B282" s="63" t="s">
        <v>33</v>
      </c>
      <c r="C282" s="14" t="s">
        <v>744</v>
      </c>
      <c r="D282" s="15" t="s">
        <v>747</v>
      </c>
      <c r="E282" s="16" t="s">
        <v>746</v>
      </c>
      <c r="F282" s="17" t="s">
        <v>12</v>
      </c>
      <c r="G282" s="18">
        <v>1</v>
      </c>
      <c r="H282" s="18">
        <v>895.1400000000001</v>
      </c>
      <c r="I282" s="18">
        <f t="shared" si="27"/>
        <v>895.14</v>
      </c>
    </row>
    <row r="283" spans="2:9" ht="24" x14ac:dyDescent="0.25">
      <c r="B283" s="63" t="s">
        <v>123</v>
      </c>
      <c r="C283" s="14" t="s">
        <v>748</v>
      </c>
      <c r="D283" s="15" t="s">
        <v>749</v>
      </c>
      <c r="E283" s="16" t="s">
        <v>750</v>
      </c>
      <c r="F283" s="17" t="s">
        <v>583</v>
      </c>
      <c r="G283" s="18">
        <v>1</v>
      </c>
      <c r="H283" s="18">
        <v>9764.0159999999996</v>
      </c>
      <c r="I283" s="18">
        <f t="shared" si="27"/>
        <v>9764.02</v>
      </c>
    </row>
    <row r="284" spans="2:9" ht="24" x14ac:dyDescent="0.25">
      <c r="B284" s="63" t="s">
        <v>123</v>
      </c>
      <c r="C284" s="14" t="s">
        <v>751</v>
      </c>
      <c r="D284" s="15" t="s">
        <v>752</v>
      </c>
      <c r="E284" s="16" t="s">
        <v>753</v>
      </c>
      <c r="F284" s="17" t="s">
        <v>12</v>
      </c>
      <c r="G284" s="18">
        <v>1</v>
      </c>
      <c r="H284" s="18">
        <v>266.62799999999999</v>
      </c>
      <c r="I284" s="18">
        <f t="shared" si="27"/>
        <v>266.63</v>
      </c>
    </row>
    <row r="285" spans="2:9" x14ac:dyDescent="0.25">
      <c r="B285" s="63" t="s">
        <v>123</v>
      </c>
      <c r="C285" s="14" t="s">
        <v>754</v>
      </c>
      <c r="D285" s="15" t="s">
        <v>755</v>
      </c>
      <c r="E285" s="40" t="s">
        <v>756</v>
      </c>
      <c r="F285" s="41" t="s">
        <v>12</v>
      </c>
      <c r="G285" s="18">
        <v>1</v>
      </c>
      <c r="H285" s="18">
        <v>84.3</v>
      </c>
      <c r="I285" s="18">
        <f t="shared" si="27"/>
        <v>84.3</v>
      </c>
    </row>
    <row r="286" spans="2:9" ht="24" x14ac:dyDescent="0.25">
      <c r="B286" s="63" t="s">
        <v>123</v>
      </c>
      <c r="C286" s="14" t="s">
        <v>757</v>
      </c>
      <c r="D286" s="15" t="s">
        <v>758</v>
      </c>
      <c r="E286" s="16" t="s">
        <v>759</v>
      </c>
      <c r="F286" s="17" t="s">
        <v>583</v>
      </c>
      <c r="G286" s="18">
        <v>2</v>
      </c>
      <c r="H286" s="18">
        <v>504.69</v>
      </c>
      <c r="I286" s="18">
        <f t="shared" si="27"/>
        <v>1009.38</v>
      </c>
    </row>
    <row r="287" spans="2:9" x14ac:dyDescent="0.25">
      <c r="B287" s="63" t="s">
        <v>33</v>
      </c>
      <c r="C287" s="14" t="s">
        <v>760</v>
      </c>
      <c r="D287" s="15" t="s">
        <v>761</v>
      </c>
      <c r="E287" s="16" t="s">
        <v>762</v>
      </c>
      <c r="F287" s="17" t="s">
        <v>12</v>
      </c>
      <c r="G287" s="18">
        <v>1</v>
      </c>
      <c r="H287" s="18">
        <v>717.34799999999996</v>
      </c>
      <c r="I287" s="18">
        <f t="shared" si="27"/>
        <v>717.35</v>
      </c>
    </row>
    <row r="288" spans="2:9" x14ac:dyDescent="0.25">
      <c r="B288" s="63" t="s">
        <v>33</v>
      </c>
      <c r="C288" s="14" t="s">
        <v>763</v>
      </c>
      <c r="D288" s="15" t="s">
        <v>764</v>
      </c>
      <c r="E288" s="16" t="s">
        <v>765</v>
      </c>
      <c r="F288" s="17" t="s">
        <v>12</v>
      </c>
      <c r="G288" s="18">
        <v>1</v>
      </c>
      <c r="H288" s="18">
        <v>717.34799999999996</v>
      </c>
      <c r="I288" s="18">
        <f t="shared" si="27"/>
        <v>717.35</v>
      </c>
    </row>
    <row r="289" spans="2:9" x14ac:dyDescent="0.25">
      <c r="B289" s="63" t="s">
        <v>33</v>
      </c>
      <c r="C289" s="14" t="s">
        <v>766</v>
      </c>
      <c r="D289" s="15" t="s">
        <v>767</v>
      </c>
      <c r="E289" s="16" t="s">
        <v>768</v>
      </c>
      <c r="F289" s="17" t="s">
        <v>12</v>
      </c>
      <c r="G289" s="18">
        <v>1</v>
      </c>
      <c r="H289" s="18">
        <v>92.50800000000001</v>
      </c>
      <c r="I289" s="18">
        <f t="shared" si="27"/>
        <v>92.51</v>
      </c>
    </row>
    <row r="290" spans="2:9" ht="24" x14ac:dyDescent="0.25">
      <c r="B290" s="63" t="s">
        <v>33</v>
      </c>
      <c r="C290" s="14" t="s">
        <v>769</v>
      </c>
      <c r="D290" s="15" t="s">
        <v>770</v>
      </c>
      <c r="E290" s="16" t="s">
        <v>771</v>
      </c>
      <c r="F290" s="17" t="s">
        <v>10</v>
      </c>
      <c r="G290" s="18">
        <v>141.96792224922211</v>
      </c>
      <c r="H290" s="18">
        <v>8.5439864215991665</v>
      </c>
      <c r="I290" s="18">
        <f t="shared" si="27"/>
        <v>1212.97</v>
      </c>
    </row>
    <row r="291" spans="2:9" ht="24" x14ac:dyDescent="0.25">
      <c r="B291" s="63" t="s">
        <v>33</v>
      </c>
      <c r="C291" s="14" t="s">
        <v>640</v>
      </c>
      <c r="D291" s="15" t="s">
        <v>772</v>
      </c>
      <c r="E291" s="16" t="s">
        <v>642</v>
      </c>
      <c r="F291" s="17" t="s">
        <v>10</v>
      </c>
      <c r="G291" s="18">
        <v>20.997753228763788</v>
      </c>
      <c r="H291" s="18">
        <v>13.391718482280451</v>
      </c>
      <c r="I291" s="18">
        <f t="shared" si="27"/>
        <v>281.2</v>
      </c>
    </row>
    <row r="292" spans="2:9" ht="24" x14ac:dyDescent="0.25">
      <c r="B292" s="63" t="s">
        <v>33</v>
      </c>
      <c r="C292" s="14" t="s">
        <v>773</v>
      </c>
      <c r="D292" s="15" t="s">
        <v>774</v>
      </c>
      <c r="E292" s="16" t="s">
        <v>775</v>
      </c>
      <c r="F292" s="17" t="s">
        <v>10</v>
      </c>
      <c r="G292" s="18">
        <v>141.96792224922211</v>
      </c>
      <c r="H292" s="18">
        <v>6.6239752269471044</v>
      </c>
      <c r="I292" s="18">
        <f t="shared" si="27"/>
        <v>940.39</v>
      </c>
    </row>
    <row r="293" spans="2:9" ht="24" x14ac:dyDescent="0.25">
      <c r="B293" s="63" t="s">
        <v>33</v>
      </c>
      <c r="C293" s="14" t="s">
        <v>646</v>
      </c>
      <c r="D293" s="15" t="s">
        <v>776</v>
      </c>
      <c r="E293" s="16" t="s">
        <v>648</v>
      </c>
      <c r="F293" s="17" t="s">
        <v>10</v>
      </c>
      <c r="G293" s="18">
        <v>20.997753228763788</v>
      </c>
      <c r="H293" s="18">
        <v>9.3118534097331818</v>
      </c>
      <c r="I293" s="18">
        <f t="shared" si="27"/>
        <v>195.53</v>
      </c>
    </row>
    <row r="294" spans="2:9" x14ac:dyDescent="0.25">
      <c r="B294" s="63" t="s">
        <v>33</v>
      </c>
      <c r="C294" s="14" t="s">
        <v>599</v>
      </c>
      <c r="D294" s="15" t="s">
        <v>777</v>
      </c>
      <c r="E294" s="16" t="s">
        <v>601</v>
      </c>
      <c r="F294" s="17" t="s">
        <v>11</v>
      </c>
      <c r="G294" s="18">
        <v>18.917319246839739</v>
      </c>
      <c r="H294" s="18">
        <v>58.70430083192263</v>
      </c>
      <c r="I294" s="18">
        <f t="shared" si="27"/>
        <v>1110.53</v>
      </c>
    </row>
    <row r="295" spans="2:9" ht="24" x14ac:dyDescent="0.25">
      <c r="B295" s="63" t="s">
        <v>33</v>
      </c>
      <c r="C295" s="14" t="s">
        <v>602</v>
      </c>
      <c r="D295" s="15" t="s">
        <v>778</v>
      </c>
      <c r="E295" s="16" t="s">
        <v>604</v>
      </c>
      <c r="F295" s="17" t="s">
        <v>11</v>
      </c>
      <c r="G295" s="18">
        <v>18.731344814605766</v>
      </c>
      <c r="H295" s="18">
        <v>37.656025607408864</v>
      </c>
      <c r="I295" s="18">
        <f t="shared" si="27"/>
        <v>705.35</v>
      </c>
    </row>
    <row r="296" spans="2:9" x14ac:dyDescent="0.25">
      <c r="B296" s="63" t="s">
        <v>33</v>
      </c>
      <c r="C296" s="14" t="s">
        <v>605</v>
      </c>
      <c r="D296" s="15" t="s">
        <v>779</v>
      </c>
      <c r="E296" s="16" t="s">
        <v>607</v>
      </c>
      <c r="F296" s="17" t="s">
        <v>11</v>
      </c>
      <c r="G296" s="18">
        <v>0.24052693235593847</v>
      </c>
      <c r="H296" s="18">
        <v>28.387673401562097</v>
      </c>
      <c r="I296" s="18">
        <f t="shared" si="27"/>
        <v>6.83</v>
      </c>
    </row>
    <row r="297" spans="2:9" ht="24" x14ac:dyDescent="0.25">
      <c r="B297" s="63" t="s">
        <v>33</v>
      </c>
      <c r="C297" s="14" t="s">
        <v>608</v>
      </c>
      <c r="D297" s="15" t="s">
        <v>780</v>
      </c>
      <c r="E297" s="16" t="s">
        <v>610</v>
      </c>
      <c r="F297" s="17" t="s">
        <v>11</v>
      </c>
      <c r="G297" s="18">
        <v>0.24052693235593847</v>
      </c>
      <c r="H297" s="18">
        <v>46.298349589893888</v>
      </c>
      <c r="I297" s="18">
        <f t="shared" si="27"/>
        <v>11.14</v>
      </c>
    </row>
    <row r="298" spans="2:9" ht="24" x14ac:dyDescent="0.25">
      <c r="B298" s="63" t="s">
        <v>33</v>
      </c>
      <c r="C298" s="14" t="s">
        <v>611</v>
      </c>
      <c r="D298" s="15" t="s">
        <v>781</v>
      </c>
      <c r="E298" s="16" t="s">
        <v>613</v>
      </c>
      <c r="F298" s="17" t="s">
        <v>11</v>
      </c>
      <c r="G298" s="18">
        <v>0.18597443223397306</v>
      </c>
      <c r="H298" s="18">
        <v>13.421199731691079</v>
      </c>
      <c r="I298" s="18">
        <f t="shared" si="27"/>
        <v>2.5</v>
      </c>
    </row>
    <row r="299" spans="2:9" x14ac:dyDescent="0.25">
      <c r="B299" s="64"/>
      <c r="C299" s="19"/>
      <c r="D299" s="20" t="s">
        <v>782</v>
      </c>
      <c r="E299" s="24" t="s">
        <v>783</v>
      </c>
      <c r="F299" s="25"/>
      <c r="G299" s="42">
        <v>0</v>
      </c>
      <c r="H299" s="23"/>
      <c r="I299" s="29">
        <f>SUBTOTAL(9,I300:I329)</f>
        <v>1494159.9400000004</v>
      </c>
    </row>
    <row r="300" spans="2:9" ht="24" x14ac:dyDescent="0.25">
      <c r="B300" s="63" t="s">
        <v>33</v>
      </c>
      <c r="C300" s="14" t="s">
        <v>784</v>
      </c>
      <c r="D300" s="15" t="s">
        <v>785</v>
      </c>
      <c r="E300" s="16" t="s">
        <v>786</v>
      </c>
      <c r="F300" s="17" t="s">
        <v>10</v>
      </c>
      <c r="G300" s="18">
        <v>2031.3367318142766</v>
      </c>
      <c r="H300" s="18">
        <v>118.59600046952042</v>
      </c>
      <c r="I300" s="18">
        <f t="shared" ref="I300:I329" si="28">ROUND(G300*H300,2)</f>
        <v>240908.41</v>
      </c>
    </row>
    <row r="301" spans="2:9" ht="24" x14ac:dyDescent="0.25">
      <c r="B301" s="63" t="s">
        <v>33</v>
      </c>
      <c r="C301" s="14" t="s">
        <v>787</v>
      </c>
      <c r="D301" s="15" t="s">
        <v>788</v>
      </c>
      <c r="E301" s="16" t="s">
        <v>789</v>
      </c>
      <c r="F301" s="17" t="s">
        <v>10</v>
      </c>
      <c r="G301" s="18">
        <v>864.90509284279744</v>
      </c>
      <c r="H301" s="18">
        <v>139.98000127628478</v>
      </c>
      <c r="I301" s="18">
        <f t="shared" si="28"/>
        <v>121069.42</v>
      </c>
    </row>
    <row r="302" spans="2:9" ht="24" x14ac:dyDescent="0.25">
      <c r="B302" s="63" t="s">
        <v>33</v>
      </c>
      <c r="C302" s="14" t="s">
        <v>790</v>
      </c>
      <c r="D302" s="15" t="s">
        <v>791</v>
      </c>
      <c r="E302" s="16" t="s">
        <v>792</v>
      </c>
      <c r="F302" s="17" t="s">
        <v>10</v>
      </c>
      <c r="G302" s="18">
        <v>456.16205483804345</v>
      </c>
      <c r="H302" s="18">
        <v>156.91199923547549</v>
      </c>
      <c r="I302" s="18">
        <f t="shared" si="28"/>
        <v>71577.3</v>
      </c>
    </row>
    <row r="303" spans="2:9" x14ac:dyDescent="0.25">
      <c r="B303" s="63" t="s">
        <v>33</v>
      </c>
      <c r="C303" s="14" t="s">
        <v>793</v>
      </c>
      <c r="D303" s="15" t="s">
        <v>794</v>
      </c>
      <c r="E303" s="16" t="s">
        <v>795</v>
      </c>
      <c r="F303" s="17" t="s">
        <v>10</v>
      </c>
      <c r="G303" s="18">
        <v>478.48771510613983</v>
      </c>
      <c r="H303" s="18">
        <v>204.7439900902545</v>
      </c>
      <c r="I303" s="18">
        <f t="shared" si="28"/>
        <v>97967.48</v>
      </c>
    </row>
    <row r="304" spans="2:9" ht="24" x14ac:dyDescent="0.25">
      <c r="B304" s="63" t="s">
        <v>33</v>
      </c>
      <c r="C304" s="14" t="s">
        <v>796</v>
      </c>
      <c r="D304" s="15" t="s">
        <v>797</v>
      </c>
      <c r="E304" s="16" t="s">
        <v>798</v>
      </c>
      <c r="F304" s="17" t="s">
        <v>10</v>
      </c>
      <c r="G304" s="18">
        <v>959.97799981899243</v>
      </c>
      <c r="H304" s="18">
        <v>244.60800564625012</v>
      </c>
      <c r="I304" s="18">
        <f t="shared" si="28"/>
        <v>234818.3</v>
      </c>
    </row>
    <row r="305" spans="2:9" ht="24" x14ac:dyDescent="0.25">
      <c r="B305" s="63" t="s">
        <v>33</v>
      </c>
      <c r="C305" s="14" t="s">
        <v>799</v>
      </c>
      <c r="D305" s="15" t="s">
        <v>800</v>
      </c>
      <c r="E305" s="16" t="s">
        <v>801</v>
      </c>
      <c r="F305" s="17" t="s">
        <v>10</v>
      </c>
      <c r="G305" s="18">
        <v>102.96338059383613</v>
      </c>
      <c r="H305" s="18">
        <v>292.8479603728656</v>
      </c>
      <c r="I305" s="18">
        <f t="shared" si="28"/>
        <v>30152.62</v>
      </c>
    </row>
    <row r="306" spans="2:9" ht="24" x14ac:dyDescent="0.25">
      <c r="B306" s="63" t="s">
        <v>33</v>
      </c>
      <c r="C306" s="14" t="s">
        <v>802</v>
      </c>
      <c r="D306" s="15" t="s">
        <v>803</v>
      </c>
      <c r="E306" s="16" t="s">
        <v>804</v>
      </c>
      <c r="F306" s="17" t="s">
        <v>10</v>
      </c>
      <c r="G306" s="18">
        <v>286.29152064007462</v>
      </c>
      <c r="H306" s="18">
        <v>374.89198338826509</v>
      </c>
      <c r="I306" s="18">
        <f t="shared" si="28"/>
        <v>107328.4</v>
      </c>
    </row>
    <row r="307" spans="2:9" ht="24" x14ac:dyDescent="0.25">
      <c r="B307" s="63" t="s">
        <v>33</v>
      </c>
      <c r="C307" s="14" t="s">
        <v>805</v>
      </c>
      <c r="D307" s="15" t="s">
        <v>806</v>
      </c>
      <c r="E307" s="16" t="s">
        <v>807</v>
      </c>
      <c r="F307" s="17" t="s">
        <v>10</v>
      </c>
      <c r="G307" s="18">
        <v>50.148625566664968</v>
      </c>
      <c r="H307" s="18">
        <v>515.25607547609593</v>
      </c>
      <c r="I307" s="18">
        <f t="shared" si="28"/>
        <v>25839.38</v>
      </c>
    </row>
    <row r="308" spans="2:9" ht="24" x14ac:dyDescent="0.25">
      <c r="B308" s="63" t="s">
        <v>33</v>
      </c>
      <c r="C308" s="14" t="s">
        <v>808</v>
      </c>
      <c r="D308" s="15" t="s">
        <v>809</v>
      </c>
      <c r="E308" s="16" t="s">
        <v>810</v>
      </c>
      <c r="F308" s="17" t="s">
        <v>9</v>
      </c>
      <c r="G308" s="18">
        <v>970.07437816883817</v>
      </c>
      <c r="H308" s="18">
        <v>30.179999244248116</v>
      </c>
      <c r="I308" s="18">
        <f t="shared" si="28"/>
        <v>29276.84</v>
      </c>
    </row>
    <row r="309" spans="2:9" x14ac:dyDescent="0.25">
      <c r="B309" s="63" t="s">
        <v>33</v>
      </c>
      <c r="C309" s="14" t="s">
        <v>811</v>
      </c>
      <c r="D309" s="15" t="s">
        <v>812</v>
      </c>
      <c r="E309" s="16" t="s">
        <v>813</v>
      </c>
      <c r="F309" s="17" t="s">
        <v>12</v>
      </c>
      <c r="G309" s="18">
        <v>2</v>
      </c>
      <c r="H309" s="18">
        <v>526.71600000000001</v>
      </c>
      <c r="I309" s="18">
        <f t="shared" si="28"/>
        <v>1053.43</v>
      </c>
    </row>
    <row r="310" spans="2:9" x14ac:dyDescent="0.25">
      <c r="B310" s="63" t="s">
        <v>33</v>
      </c>
      <c r="C310" s="14" t="s">
        <v>814</v>
      </c>
      <c r="D310" s="15" t="s">
        <v>815</v>
      </c>
      <c r="E310" s="16" t="s">
        <v>816</v>
      </c>
      <c r="F310" s="17" t="s">
        <v>12</v>
      </c>
      <c r="G310" s="18">
        <v>1</v>
      </c>
      <c r="H310" s="18">
        <v>152.59199999999998</v>
      </c>
      <c r="I310" s="18">
        <f t="shared" si="28"/>
        <v>152.59</v>
      </c>
    </row>
    <row r="311" spans="2:9" x14ac:dyDescent="0.25">
      <c r="B311" s="63" t="s">
        <v>33</v>
      </c>
      <c r="C311" s="14" t="s">
        <v>817</v>
      </c>
      <c r="D311" s="15" t="s">
        <v>818</v>
      </c>
      <c r="E311" s="16" t="s">
        <v>819</v>
      </c>
      <c r="F311" s="17" t="s">
        <v>12</v>
      </c>
      <c r="G311" s="18">
        <v>32</v>
      </c>
      <c r="H311" s="18">
        <v>1030.596</v>
      </c>
      <c r="I311" s="18">
        <f t="shared" si="28"/>
        <v>32979.07</v>
      </c>
    </row>
    <row r="312" spans="2:9" x14ac:dyDescent="0.25">
      <c r="B312" s="63" t="s">
        <v>33</v>
      </c>
      <c r="C312" s="14" t="s">
        <v>820</v>
      </c>
      <c r="D312" s="15" t="s">
        <v>821</v>
      </c>
      <c r="E312" s="16" t="s">
        <v>822</v>
      </c>
      <c r="F312" s="17" t="s">
        <v>12</v>
      </c>
      <c r="G312" s="18">
        <v>1050</v>
      </c>
      <c r="H312" s="18">
        <v>88.283999999999992</v>
      </c>
      <c r="I312" s="18">
        <f t="shared" si="28"/>
        <v>92698.2</v>
      </c>
    </row>
    <row r="313" spans="2:9" ht="24" x14ac:dyDescent="0.25">
      <c r="B313" s="63" t="s">
        <v>123</v>
      </c>
      <c r="C313" s="14" t="s">
        <v>823</v>
      </c>
      <c r="D313" s="15" t="s">
        <v>824</v>
      </c>
      <c r="E313" s="16" t="s">
        <v>825</v>
      </c>
      <c r="F313" s="17" t="s">
        <v>583</v>
      </c>
      <c r="G313" s="18">
        <v>1</v>
      </c>
      <c r="H313" s="18">
        <v>745.17600000000004</v>
      </c>
      <c r="I313" s="18">
        <f t="shared" si="28"/>
        <v>745.18</v>
      </c>
    </row>
    <row r="314" spans="2:9" x14ac:dyDescent="0.25">
      <c r="B314" s="63" t="s">
        <v>33</v>
      </c>
      <c r="C314" s="14" t="s">
        <v>826</v>
      </c>
      <c r="D314" s="15" t="s">
        <v>827</v>
      </c>
      <c r="E314" s="16" t="s">
        <v>828</v>
      </c>
      <c r="F314" s="17" t="s">
        <v>12</v>
      </c>
      <c r="G314" s="18">
        <v>20</v>
      </c>
      <c r="H314" s="18">
        <v>3035.1840000000002</v>
      </c>
      <c r="I314" s="18">
        <f t="shared" si="28"/>
        <v>60703.68</v>
      </c>
    </row>
    <row r="315" spans="2:9" x14ac:dyDescent="0.25">
      <c r="B315" s="63" t="s">
        <v>33</v>
      </c>
      <c r="C315" s="14" t="s">
        <v>829</v>
      </c>
      <c r="D315" s="15" t="s">
        <v>830</v>
      </c>
      <c r="E315" s="16" t="s">
        <v>831</v>
      </c>
      <c r="F315" s="17" t="s">
        <v>12</v>
      </c>
      <c r="G315" s="18">
        <v>32</v>
      </c>
      <c r="H315" s="18">
        <v>62.268000000000001</v>
      </c>
      <c r="I315" s="18">
        <f t="shared" si="28"/>
        <v>1992.58</v>
      </c>
    </row>
    <row r="316" spans="2:9" x14ac:dyDescent="0.25">
      <c r="B316" s="63" t="s">
        <v>123</v>
      </c>
      <c r="C316" s="14" t="s">
        <v>832</v>
      </c>
      <c r="D316" s="15" t="s">
        <v>833</v>
      </c>
      <c r="E316" s="16" t="s">
        <v>831</v>
      </c>
      <c r="F316" s="17" t="s">
        <v>8</v>
      </c>
      <c r="G316" s="18">
        <v>32</v>
      </c>
      <c r="H316" s="18">
        <v>32.954999999999998</v>
      </c>
      <c r="I316" s="18">
        <f t="shared" si="28"/>
        <v>1054.56</v>
      </c>
    </row>
    <row r="317" spans="2:9" x14ac:dyDescent="0.25">
      <c r="B317" s="63" t="s">
        <v>123</v>
      </c>
      <c r="C317" s="14" t="s">
        <v>834</v>
      </c>
      <c r="D317" s="15" t="s">
        <v>835</v>
      </c>
      <c r="E317" s="16" t="s">
        <v>836</v>
      </c>
      <c r="F317" s="17" t="s">
        <v>583</v>
      </c>
      <c r="G317" s="18">
        <v>1</v>
      </c>
      <c r="H317" s="18">
        <v>2583.4080000000004</v>
      </c>
      <c r="I317" s="18">
        <f t="shared" si="28"/>
        <v>2583.41</v>
      </c>
    </row>
    <row r="318" spans="2:9" ht="24" x14ac:dyDescent="0.25">
      <c r="B318" s="63" t="s">
        <v>123</v>
      </c>
      <c r="C318" s="14" t="s">
        <v>837</v>
      </c>
      <c r="D318" s="15" t="s">
        <v>838</v>
      </c>
      <c r="E318" s="16" t="s">
        <v>839</v>
      </c>
      <c r="F318" s="17" t="s">
        <v>583</v>
      </c>
      <c r="G318" s="18">
        <v>4</v>
      </c>
      <c r="H318" s="18">
        <v>3083.55</v>
      </c>
      <c r="I318" s="18">
        <f t="shared" si="28"/>
        <v>12334.2</v>
      </c>
    </row>
    <row r="319" spans="2:9" x14ac:dyDescent="0.25">
      <c r="B319" s="63" t="s">
        <v>123</v>
      </c>
      <c r="C319" s="14" t="s">
        <v>840</v>
      </c>
      <c r="D319" s="15" t="s">
        <v>841</v>
      </c>
      <c r="E319" s="16" t="s">
        <v>842</v>
      </c>
      <c r="F319" s="17" t="s">
        <v>583</v>
      </c>
      <c r="G319" s="18">
        <v>1</v>
      </c>
      <c r="H319" s="18">
        <v>582.79200000000003</v>
      </c>
      <c r="I319" s="18">
        <f t="shared" si="28"/>
        <v>582.79</v>
      </c>
    </row>
    <row r="320" spans="2:9" x14ac:dyDescent="0.25">
      <c r="B320" s="63" t="s">
        <v>33</v>
      </c>
      <c r="C320" s="14" t="s">
        <v>843</v>
      </c>
      <c r="D320" s="15" t="s">
        <v>844</v>
      </c>
      <c r="E320" s="16" t="s">
        <v>842</v>
      </c>
      <c r="F320" s="17" t="s">
        <v>12</v>
      </c>
      <c r="G320" s="18">
        <v>1</v>
      </c>
      <c r="H320" s="18">
        <v>452.59200000000004</v>
      </c>
      <c r="I320" s="18">
        <f t="shared" si="28"/>
        <v>452.59</v>
      </c>
    </row>
    <row r="321" spans="2:9" x14ac:dyDescent="0.25">
      <c r="B321" s="63" t="s">
        <v>123</v>
      </c>
      <c r="C321" s="14" t="s">
        <v>845</v>
      </c>
      <c r="D321" s="15" t="s">
        <v>846</v>
      </c>
      <c r="E321" s="16" t="s">
        <v>746</v>
      </c>
      <c r="F321" s="17" t="s">
        <v>583</v>
      </c>
      <c r="G321" s="18">
        <v>1</v>
      </c>
      <c r="H321" s="18">
        <v>1063.836</v>
      </c>
      <c r="I321" s="18">
        <f t="shared" si="28"/>
        <v>1063.8399999999999</v>
      </c>
    </row>
    <row r="322" spans="2:9" x14ac:dyDescent="0.25">
      <c r="B322" s="63" t="s">
        <v>33</v>
      </c>
      <c r="C322" s="14" t="s">
        <v>847</v>
      </c>
      <c r="D322" s="15" t="s">
        <v>848</v>
      </c>
      <c r="E322" s="16" t="s">
        <v>849</v>
      </c>
      <c r="F322" s="17" t="s">
        <v>12</v>
      </c>
      <c r="G322" s="18">
        <v>1</v>
      </c>
      <c r="H322" s="18">
        <v>1077.336</v>
      </c>
      <c r="I322" s="18">
        <f t="shared" si="28"/>
        <v>1077.3399999999999</v>
      </c>
    </row>
    <row r="323" spans="2:9" x14ac:dyDescent="0.25">
      <c r="B323" s="63" t="s">
        <v>33</v>
      </c>
      <c r="C323" s="14" t="s">
        <v>850</v>
      </c>
      <c r="D323" s="15" t="s">
        <v>851</v>
      </c>
      <c r="E323" s="16" t="s">
        <v>852</v>
      </c>
      <c r="F323" s="17" t="s">
        <v>12</v>
      </c>
      <c r="G323" s="18">
        <v>3</v>
      </c>
      <c r="H323" s="18">
        <v>3235.1640000000002</v>
      </c>
      <c r="I323" s="18">
        <f t="shared" si="28"/>
        <v>9705.49</v>
      </c>
    </row>
    <row r="324" spans="2:9" x14ac:dyDescent="0.25">
      <c r="B324" s="63" t="s">
        <v>33</v>
      </c>
      <c r="C324" s="14" t="s">
        <v>853</v>
      </c>
      <c r="D324" s="15" t="s">
        <v>854</v>
      </c>
      <c r="E324" s="16" t="s">
        <v>855</v>
      </c>
      <c r="F324" s="17" t="s">
        <v>12</v>
      </c>
      <c r="G324" s="18">
        <v>1</v>
      </c>
      <c r="H324" s="18">
        <v>4228.9920000000002</v>
      </c>
      <c r="I324" s="18">
        <f t="shared" si="28"/>
        <v>4228.99</v>
      </c>
    </row>
    <row r="325" spans="2:9" x14ac:dyDescent="0.25">
      <c r="B325" s="63" t="s">
        <v>33</v>
      </c>
      <c r="C325" s="14" t="s">
        <v>856</v>
      </c>
      <c r="D325" s="15" t="s">
        <v>857</v>
      </c>
      <c r="E325" s="16" t="s">
        <v>858</v>
      </c>
      <c r="F325" s="17" t="s">
        <v>12</v>
      </c>
      <c r="G325" s="18">
        <v>4637</v>
      </c>
      <c r="H325" s="18">
        <v>9.984</v>
      </c>
      <c r="I325" s="18">
        <f t="shared" si="28"/>
        <v>46295.81</v>
      </c>
    </row>
    <row r="326" spans="2:9" x14ac:dyDescent="0.25">
      <c r="B326" s="63" t="s">
        <v>33</v>
      </c>
      <c r="C326" s="14" t="s">
        <v>859</v>
      </c>
      <c r="D326" s="15" t="s">
        <v>860</v>
      </c>
      <c r="E326" s="16" t="s">
        <v>861</v>
      </c>
      <c r="F326" s="17" t="s">
        <v>12</v>
      </c>
      <c r="G326" s="18">
        <v>1415</v>
      </c>
      <c r="H326" s="18">
        <v>11.784000000000001</v>
      </c>
      <c r="I326" s="18">
        <f t="shared" si="28"/>
        <v>16674.36</v>
      </c>
    </row>
    <row r="327" spans="2:9" x14ac:dyDescent="0.25">
      <c r="B327" s="63" t="s">
        <v>33</v>
      </c>
      <c r="C327" s="14" t="s">
        <v>862</v>
      </c>
      <c r="D327" s="15" t="s">
        <v>863</v>
      </c>
      <c r="E327" s="16" t="s">
        <v>864</v>
      </c>
      <c r="F327" s="17" t="s">
        <v>12</v>
      </c>
      <c r="G327" s="18">
        <v>1583</v>
      </c>
      <c r="H327" s="18">
        <v>13.176</v>
      </c>
      <c r="I327" s="18">
        <f t="shared" si="28"/>
        <v>20857.61</v>
      </c>
    </row>
    <row r="328" spans="2:9" ht="48" x14ac:dyDescent="0.25">
      <c r="B328" s="63" t="s">
        <v>123</v>
      </c>
      <c r="C328" s="14" t="s">
        <v>580</v>
      </c>
      <c r="D328" s="15" t="s">
        <v>865</v>
      </c>
      <c r="E328" s="16" t="s">
        <v>866</v>
      </c>
      <c r="F328" s="17" t="s">
        <v>583</v>
      </c>
      <c r="G328" s="18">
        <v>149</v>
      </c>
      <c r="H328" s="18">
        <v>79.185020134228182</v>
      </c>
      <c r="I328" s="18">
        <f t="shared" si="28"/>
        <v>11798.57</v>
      </c>
    </row>
    <row r="329" spans="2:9" x14ac:dyDescent="0.25">
      <c r="B329" s="63" t="s">
        <v>33</v>
      </c>
      <c r="C329" s="14" t="s">
        <v>867</v>
      </c>
      <c r="D329" s="15" t="s">
        <v>868</v>
      </c>
      <c r="E329" s="16" t="s">
        <v>869</v>
      </c>
      <c r="F329" s="17" t="s">
        <v>12</v>
      </c>
      <c r="G329" s="18">
        <v>15625</v>
      </c>
      <c r="H329" s="18">
        <v>13.836</v>
      </c>
      <c r="I329" s="18">
        <f t="shared" si="28"/>
        <v>216187.5</v>
      </c>
    </row>
    <row r="330" spans="2:9" x14ac:dyDescent="0.25">
      <c r="B330" s="68"/>
      <c r="C330" s="36"/>
      <c r="D330" s="37" t="s">
        <v>870</v>
      </c>
      <c r="E330" s="37" t="s">
        <v>871</v>
      </c>
      <c r="F330" s="38"/>
      <c r="G330" s="43"/>
      <c r="H330" s="43"/>
      <c r="I330" s="43">
        <f>SUBTOTAL(9,I331:I377)</f>
        <v>2288918.89</v>
      </c>
    </row>
    <row r="331" spans="2:9" x14ac:dyDescent="0.25">
      <c r="B331" s="65"/>
      <c r="C331" s="26"/>
      <c r="D331" s="27" t="s">
        <v>872</v>
      </c>
      <c r="E331" s="27" t="s">
        <v>873</v>
      </c>
      <c r="F331" s="28"/>
      <c r="G331" s="29"/>
      <c r="H331" s="29"/>
      <c r="I331" s="29">
        <f>SUBTOTAL(9,I332:I350)</f>
        <v>340510.97</v>
      </c>
    </row>
    <row r="332" spans="2:9" ht="36" x14ac:dyDescent="0.25">
      <c r="B332" s="63" t="s">
        <v>33</v>
      </c>
      <c r="C332" s="30" t="s">
        <v>874</v>
      </c>
      <c r="D332" s="31" t="s">
        <v>875</v>
      </c>
      <c r="E332" s="31" t="s">
        <v>876</v>
      </c>
      <c r="F332" s="32" t="s">
        <v>10</v>
      </c>
      <c r="G332" s="33">
        <v>740</v>
      </c>
      <c r="H332" s="18">
        <v>64.152000000000001</v>
      </c>
      <c r="I332" s="18">
        <f t="shared" ref="I332:I350" si="29">ROUND(G332*H332,2)</f>
        <v>47472.480000000003</v>
      </c>
    </row>
    <row r="333" spans="2:9" ht="36" x14ac:dyDescent="0.25">
      <c r="B333" s="63" t="s">
        <v>33</v>
      </c>
      <c r="C333" s="30" t="s">
        <v>877</v>
      </c>
      <c r="D333" s="31" t="s">
        <v>878</v>
      </c>
      <c r="E333" s="31" t="s">
        <v>879</v>
      </c>
      <c r="F333" s="32" t="s">
        <v>10</v>
      </c>
      <c r="G333" s="33">
        <v>116</v>
      </c>
      <c r="H333" s="18">
        <v>65.13600000000001</v>
      </c>
      <c r="I333" s="18">
        <f t="shared" si="29"/>
        <v>7555.78</v>
      </c>
    </row>
    <row r="334" spans="2:9" ht="36" x14ac:dyDescent="0.25">
      <c r="B334" s="63" t="s">
        <v>33</v>
      </c>
      <c r="C334" s="30" t="s">
        <v>880</v>
      </c>
      <c r="D334" s="31" t="s">
        <v>881</v>
      </c>
      <c r="E334" s="31" t="s">
        <v>882</v>
      </c>
      <c r="F334" s="32" t="s">
        <v>10</v>
      </c>
      <c r="G334" s="33">
        <v>766</v>
      </c>
      <c r="H334" s="18">
        <v>82.164000000000001</v>
      </c>
      <c r="I334" s="18">
        <f t="shared" si="29"/>
        <v>62937.62</v>
      </c>
    </row>
    <row r="335" spans="2:9" ht="36" x14ac:dyDescent="0.25">
      <c r="B335" s="63" t="s">
        <v>33</v>
      </c>
      <c r="C335" s="30" t="s">
        <v>883</v>
      </c>
      <c r="D335" s="31" t="s">
        <v>884</v>
      </c>
      <c r="E335" s="31" t="s">
        <v>885</v>
      </c>
      <c r="F335" s="32" t="s">
        <v>10</v>
      </c>
      <c r="G335" s="33">
        <v>90</v>
      </c>
      <c r="H335" s="18">
        <v>96.419999999999987</v>
      </c>
      <c r="I335" s="18">
        <f t="shared" si="29"/>
        <v>8677.7999999999993</v>
      </c>
    </row>
    <row r="336" spans="2:9" ht="36" x14ac:dyDescent="0.25">
      <c r="B336" s="63" t="s">
        <v>33</v>
      </c>
      <c r="C336" s="30" t="s">
        <v>886</v>
      </c>
      <c r="D336" s="31" t="s">
        <v>887</v>
      </c>
      <c r="E336" s="31" t="s">
        <v>888</v>
      </c>
      <c r="F336" s="32" t="s">
        <v>10</v>
      </c>
      <c r="G336" s="33">
        <v>256</v>
      </c>
      <c r="H336" s="18">
        <v>112.14</v>
      </c>
      <c r="I336" s="18">
        <f t="shared" si="29"/>
        <v>28707.84</v>
      </c>
    </row>
    <row r="337" spans="2:9" ht="36" x14ac:dyDescent="0.25">
      <c r="B337" s="63" t="s">
        <v>33</v>
      </c>
      <c r="C337" s="30" t="s">
        <v>889</v>
      </c>
      <c r="D337" s="31" t="s">
        <v>890</v>
      </c>
      <c r="E337" s="31" t="s">
        <v>891</v>
      </c>
      <c r="F337" s="32" t="s">
        <v>10</v>
      </c>
      <c r="G337" s="33">
        <v>12</v>
      </c>
      <c r="H337" s="18">
        <v>136.10400000000001</v>
      </c>
      <c r="I337" s="18">
        <f t="shared" si="29"/>
        <v>1633.25</v>
      </c>
    </row>
    <row r="338" spans="2:9" ht="36" x14ac:dyDescent="0.25">
      <c r="B338" s="63" t="s">
        <v>33</v>
      </c>
      <c r="C338" s="30" t="s">
        <v>892</v>
      </c>
      <c r="D338" s="31" t="s">
        <v>893</v>
      </c>
      <c r="E338" s="31" t="s">
        <v>894</v>
      </c>
      <c r="F338" s="32" t="s">
        <v>10</v>
      </c>
      <c r="G338" s="33">
        <v>6</v>
      </c>
      <c r="H338" s="18">
        <v>166.90799999999999</v>
      </c>
      <c r="I338" s="18">
        <f t="shared" si="29"/>
        <v>1001.45</v>
      </c>
    </row>
    <row r="339" spans="2:9" ht="36" x14ac:dyDescent="0.25">
      <c r="B339" s="63" t="s">
        <v>33</v>
      </c>
      <c r="C339" s="30" t="s">
        <v>895</v>
      </c>
      <c r="D339" s="31" t="s">
        <v>896</v>
      </c>
      <c r="E339" s="31" t="s">
        <v>897</v>
      </c>
      <c r="F339" s="32" t="s">
        <v>10</v>
      </c>
      <c r="G339" s="33">
        <v>72</v>
      </c>
      <c r="H339" s="18">
        <v>169.71600000000001</v>
      </c>
      <c r="I339" s="18">
        <f t="shared" si="29"/>
        <v>12219.55</v>
      </c>
    </row>
    <row r="340" spans="2:9" ht="36" x14ac:dyDescent="0.25">
      <c r="B340" s="63" t="s">
        <v>33</v>
      </c>
      <c r="C340" s="30" t="s">
        <v>898</v>
      </c>
      <c r="D340" s="31" t="s">
        <v>899</v>
      </c>
      <c r="E340" s="31" t="s">
        <v>900</v>
      </c>
      <c r="F340" s="32" t="s">
        <v>10</v>
      </c>
      <c r="G340" s="33">
        <v>94</v>
      </c>
      <c r="H340" s="18">
        <v>236.44799999999998</v>
      </c>
      <c r="I340" s="18">
        <f t="shared" si="29"/>
        <v>22226.11</v>
      </c>
    </row>
    <row r="341" spans="2:9" ht="36" x14ac:dyDescent="0.25">
      <c r="B341" s="63" t="s">
        <v>33</v>
      </c>
      <c r="C341" s="30" t="s">
        <v>901</v>
      </c>
      <c r="D341" s="31" t="s">
        <v>902</v>
      </c>
      <c r="E341" s="31" t="s">
        <v>903</v>
      </c>
      <c r="F341" s="32" t="s">
        <v>10</v>
      </c>
      <c r="G341" s="33">
        <v>36</v>
      </c>
      <c r="H341" s="18">
        <v>279.33600000000001</v>
      </c>
      <c r="I341" s="18">
        <f t="shared" si="29"/>
        <v>10056.1</v>
      </c>
    </row>
    <row r="342" spans="2:9" x14ac:dyDescent="0.25">
      <c r="B342" s="66" t="s">
        <v>19</v>
      </c>
      <c r="C342" s="30" t="s">
        <v>904</v>
      </c>
      <c r="D342" s="31" t="s">
        <v>905</v>
      </c>
      <c r="E342" s="31" t="s">
        <v>906</v>
      </c>
      <c r="F342" s="32" t="s">
        <v>12</v>
      </c>
      <c r="G342" s="33">
        <v>21</v>
      </c>
      <c r="H342" s="18">
        <v>1270.452</v>
      </c>
      <c r="I342" s="18">
        <f t="shared" si="29"/>
        <v>26679.49</v>
      </c>
    </row>
    <row r="343" spans="2:9" ht="24" x14ac:dyDescent="0.25">
      <c r="B343" s="63" t="s">
        <v>19</v>
      </c>
      <c r="C343" s="30" t="s">
        <v>907</v>
      </c>
      <c r="D343" s="31" t="s">
        <v>908</v>
      </c>
      <c r="E343" s="31" t="s">
        <v>909</v>
      </c>
      <c r="F343" s="32" t="s">
        <v>12</v>
      </c>
      <c r="G343" s="33">
        <v>28</v>
      </c>
      <c r="H343" s="18">
        <v>242.73600000000002</v>
      </c>
      <c r="I343" s="18">
        <f t="shared" si="29"/>
        <v>6796.61</v>
      </c>
    </row>
    <row r="344" spans="2:9" ht="24" x14ac:dyDescent="0.25">
      <c r="B344" s="63" t="s">
        <v>19</v>
      </c>
      <c r="C344" s="30" t="s">
        <v>910</v>
      </c>
      <c r="D344" s="31" t="s">
        <v>911</v>
      </c>
      <c r="E344" s="31" t="s">
        <v>912</v>
      </c>
      <c r="F344" s="32" t="s">
        <v>12</v>
      </c>
      <c r="G344" s="33">
        <v>12</v>
      </c>
      <c r="H344" s="18">
        <v>331.84800000000001</v>
      </c>
      <c r="I344" s="18">
        <f t="shared" si="29"/>
        <v>3982.18</v>
      </c>
    </row>
    <row r="345" spans="2:9" ht="24" x14ac:dyDescent="0.25">
      <c r="B345" s="63" t="s">
        <v>19</v>
      </c>
      <c r="C345" s="30" t="s">
        <v>913</v>
      </c>
      <c r="D345" s="31" t="s">
        <v>914</v>
      </c>
      <c r="E345" s="31" t="s">
        <v>915</v>
      </c>
      <c r="F345" s="32" t="s">
        <v>12</v>
      </c>
      <c r="G345" s="33">
        <v>16</v>
      </c>
      <c r="H345" s="18">
        <v>435.88800000000003</v>
      </c>
      <c r="I345" s="18">
        <f t="shared" si="29"/>
        <v>6974.21</v>
      </c>
    </row>
    <row r="346" spans="2:9" ht="24" x14ac:dyDescent="0.25">
      <c r="B346" s="63" t="s">
        <v>19</v>
      </c>
      <c r="C346" s="30" t="s">
        <v>916</v>
      </c>
      <c r="D346" s="31" t="s">
        <v>917</v>
      </c>
      <c r="E346" s="31" t="s">
        <v>918</v>
      </c>
      <c r="F346" s="32" t="s">
        <v>12</v>
      </c>
      <c r="G346" s="33">
        <v>62</v>
      </c>
      <c r="H346" s="18">
        <v>629.08800000000008</v>
      </c>
      <c r="I346" s="18">
        <f t="shared" si="29"/>
        <v>39003.46</v>
      </c>
    </row>
    <row r="347" spans="2:9" x14ac:dyDescent="0.25">
      <c r="B347" s="66" t="s">
        <v>19</v>
      </c>
      <c r="C347" s="30" t="s">
        <v>919</v>
      </c>
      <c r="D347" s="31" t="s">
        <v>920</v>
      </c>
      <c r="E347" s="31" t="s">
        <v>921</v>
      </c>
      <c r="F347" s="32" t="s">
        <v>583</v>
      </c>
      <c r="G347" s="33">
        <v>110</v>
      </c>
      <c r="H347" s="18">
        <v>249.68400000000003</v>
      </c>
      <c r="I347" s="18">
        <f t="shared" si="29"/>
        <v>27465.24</v>
      </c>
    </row>
    <row r="348" spans="2:9" x14ac:dyDescent="0.25">
      <c r="B348" s="66" t="s">
        <v>19</v>
      </c>
      <c r="C348" s="30" t="s">
        <v>922</v>
      </c>
      <c r="D348" s="31" t="s">
        <v>923</v>
      </c>
      <c r="E348" s="31" t="s">
        <v>924</v>
      </c>
      <c r="F348" s="32" t="s">
        <v>583</v>
      </c>
      <c r="G348" s="33">
        <v>110</v>
      </c>
      <c r="H348" s="18">
        <v>219.80399999999995</v>
      </c>
      <c r="I348" s="18">
        <f t="shared" si="29"/>
        <v>24178.44</v>
      </c>
    </row>
    <row r="349" spans="2:9" x14ac:dyDescent="0.25">
      <c r="B349" s="66" t="s">
        <v>19</v>
      </c>
      <c r="C349" s="30" t="s">
        <v>925</v>
      </c>
      <c r="D349" s="31" t="s">
        <v>926</v>
      </c>
      <c r="E349" s="31" t="s">
        <v>927</v>
      </c>
      <c r="F349" s="32" t="s">
        <v>12</v>
      </c>
      <c r="G349" s="33">
        <v>8</v>
      </c>
      <c r="H349" s="18">
        <v>177.672</v>
      </c>
      <c r="I349" s="18">
        <f t="shared" si="29"/>
        <v>1421.38</v>
      </c>
    </row>
    <row r="350" spans="2:9" x14ac:dyDescent="0.25">
      <c r="B350" s="66" t="s">
        <v>19</v>
      </c>
      <c r="C350" s="30" t="s">
        <v>928</v>
      </c>
      <c r="D350" s="31" t="s">
        <v>929</v>
      </c>
      <c r="E350" s="31" t="s">
        <v>930</v>
      </c>
      <c r="F350" s="32" t="s">
        <v>12</v>
      </c>
      <c r="G350" s="33">
        <v>8</v>
      </c>
      <c r="H350" s="18">
        <v>190.24799999999999</v>
      </c>
      <c r="I350" s="18">
        <f t="shared" si="29"/>
        <v>1521.98</v>
      </c>
    </row>
    <row r="351" spans="2:9" x14ac:dyDescent="0.25">
      <c r="B351" s="65"/>
      <c r="C351" s="26"/>
      <c r="D351" s="27" t="s">
        <v>931</v>
      </c>
      <c r="E351" s="27" t="s">
        <v>932</v>
      </c>
      <c r="F351" s="28"/>
      <c r="G351" s="29"/>
      <c r="H351" s="29"/>
      <c r="I351" s="29">
        <f>SUBTOTAL(9,I352:I353)</f>
        <v>7699.5</v>
      </c>
    </row>
    <row r="352" spans="2:9" x14ac:dyDescent="0.25">
      <c r="B352" s="66" t="s">
        <v>19</v>
      </c>
      <c r="C352" s="30" t="s">
        <v>933</v>
      </c>
      <c r="D352" s="31" t="s">
        <v>934</v>
      </c>
      <c r="E352" s="31" t="s">
        <v>935</v>
      </c>
      <c r="F352" s="32" t="s">
        <v>12</v>
      </c>
      <c r="G352" s="33">
        <v>38</v>
      </c>
      <c r="H352" s="18">
        <v>102.66</v>
      </c>
      <c r="I352" s="18">
        <f t="shared" ref="I352:I353" si="30">ROUND(G352*H352,2)</f>
        <v>3901.08</v>
      </c>
    </row>
    <row r="353" spans="2:9" x14ac:dyDescent="0.25">
      <c r="B353" s="66" t="s">
        <v>19</v>
      </c>
      <c r="C353" s="30" t="s">
        <v>936</v>
      </c>
      <c r="D353" s="31" t="s">
        <v>937</v>
      </c>
      <c r="E353" s="31" t="s">
        <v>938</v>
      </c>
      <c r="F353" s="32" t="s">
        <v>12</v>
      </c>
      <c r="G353" s="33">
        <v>37</v>
      </c>
      <c r="H353" s="18">
        <v>102.66</v>
      </c>
      <c r="I353" s="18">
        <f t="shared" si="30"/>
        <v>3798.42</v>
      </c>
    </row>
    <row r="354" spans="2:9" x14ac:dyDescent="0.25">
      <c r="B354" s="65"/>
      <c r="C354" s="26"/>
      <c r="D354" s="27" t="s">
        <v>939</v>
      </c>
      <c r="E354" s="27" t="s">
        <v>940</v>
      </c>
      <c r="F354" s="28"/>
      <c r="G354" s="29"/>
      <c r="H354" s="29"/>
      <c r="I354" s="29">
        <f>SUBTOTAL(9,I355:I358)</f>
        <v>43879.270000000004</v>
      </c>
    </row>
    <row r="355" spans="2:9" x14ac:dyDescent="0.25">
      <c r="B355" s="66" t="s">
        <v>123</v>
      </c>
      <c r="C355" s="30" t="s">
        <v>941</v>
      </c>
      <c r="D355" s="31" t="s">
        <v>942</v>
      </c>
      <c r="E355" s="31" t="s">
        <v>943</v>
      </c>
      <c r="F355" s="32" t="s">
        <v>4</v>
      </c>
      <c r="G355" s="33">
        <v>30</v>
      </c>
      <c r="H355" s="18">
        <v>26.4</v>
      </c>
      <c r="I355" s="18">
        <f t="shared" ref="I355:I358" si="31">ROUND(G355*H355,2)</f>
        <v>792</v>
      </c>
    </row>
    <row r="356" spans="2:9" ht="24" x14ac:dyDescent="0.25">
      <c r="B356" s="66" t="s">
        <v>19</v>
      </c>
      <c r="C356" s="30" t="s">
        <v>944</v>
      </c>
      <c r="D356" s="31" t="s">
        <v>945</v>
      </c>
      <c r="E356" s="31" t="s">
        <v>946</v>
      </c>
      <c r="F356" s="32" t="s">
        <v>228</v>
      </c>
      <c r="G356" s="33">
        <v>88.3</v>
      </c>
      <c r="H356" s="18">
        <v>80.567999999999998</v>
      </c>
      <c r="I356" s="18">
        <f t="shared" si="31"/>
        <v>7114.15</v>
      </c>
    </row>
    <row r="357" spans="2:9" x14ac:dyDescent="0.25">
      <c r="B357" s="63" t="s">
        <v>33</v>
      </c>
      <c r="C357" s="30" t="s">
        <v>947</v>
      </c>
      <c r="D357" s="31" t="s">
        <v>948</v>
      </c>
      <c r="E357" s="31" t="s">
        <v>949</v>
      </c>
      <c r="F357" s="32" t="s">
        <v>10</v>
      </c>
      <c r="G357" s="33">
        <v>1280</v>
      </c>
      <c r="H357" s="18">
        <v>18.48</v>
      </c>
      <c r="I357" s="18">
        <f t="shared" si="31"/>
        <v>23654.400000000001</v>
      </c>
    </row>
    <row r="358" spans="2:9" x14ac:dyDescent="0.25">
      <c r="B358" s="63" t="s">
        <v>33</v>
      </c>
      <c r="C358" s="30" t="s">
        <v>950</v>
      </c>
      <c r="D358" s="31" t="s">
        <v>951</v>
      </c>
      <c r="E358" s="31" t="s">
        <v>952</v>
      </c>
      <c r="F358" s="32" t="s">
        <v>10</v>
      </c>
      <c r="G358" s="33">
        <v>1280</v>
      </c>
      <c r="H358" s="18">
        <v>9.6239999999999988</v>
      </c>
      <c r="I358" s="18">
        <f t="shared" si="31"/>
        <v>12318.72</v>
      </c>
    </row>
    <row r="359" spans="2:9" x14ac:dyDescent="0.25">
      <c r="B359" s="65"/>
      <c r="C359" s="26"/>
      <c r="D359" s="27" t="s">
        <v>953</v>
      </c>
      <c r="E359" s="27" t="s">
        <v>954</v>
      </c>
      <c r="F359" s="28"/>
      <c r="G359" s="29"/>
      <c r="H359" s="29"/>
      <c r="I359" s="29">
        <f>SUBTOTAL(9,I360)</f>
        <v>148829.45000000001</v>
      </c>
    </row>
    <row r="360" spans="2:9" x14ac:dyDescent="0.25">
      <c r="B360" s="66" t="s">
        <v>19</v>
      </c>
      <c r="C360" s="30" t="s">
        <v>955</v>
      </c>
      <c r="D360" s="44" t="s">
        <v>956</v>
      </c>
      <c r="E360" s="44" t="s">
        <v>957</v>
      </c>
      <c r="F360" s="45" t="s">
        <v>12</v>
      </c>
      <c r="G360" s="46">
        <v>35</v>
      </c>
      <c r="H360" s="46">
        <v>4252.2700000000004</v>
      </c>
      <c r="I360" s="18">
        <f>ROUND(G360*H360,2)</f>
        <v>148829.45000000001</v>
      </c>
    </row>
    <row r="361" spans="2:9" x14ac:dyDescent="0.25">
      <c r="B361" s="65"/>
      <c r="C361" s="26"/>
      <c r="D361" s="27" t="s">
        <v>958</v>
      </c>
      <c r="E361" s="27" t="s">
        <v>959</v>
      </c>
      <c r="F361" s="28"/>
      <c r="G361" s="29"/>
      <c r="H361" s="29"/>
      <c r="I361" s="29">
        <f>SUBTOTAL(9,I362:I372)</f>
        <v>1561181.5200000003</v>
      </c>
    </row>
    <row r="362" spans="2:9" x14ac:dyDescent="0.25">
      <c r="B362" s="66" t="s">
        <v>19</v>
      </c>
      <c r="C362" s="30" t="s">
        <v>960</v>
      </c>
      <c r="D362" s="31" t="s">
        <v>961</v>
      </c>
      <c r="E362" s="31" t="s">
        <v>962</v>
      </c>
      <c r="F362" s="32" t="s">
        <v>12</v>
      </c>
      <c r="G362" s="33">
        <v>11</v>
      </c>
      <c r="H362" s="18">
        <v>5127.3095999999996</v>
      </c>
      <c r="I362" s="18">
        <f t="shared" ref="I362:I372" si="32">ROUND(G362*H362,2)</f>
        <v>56400.41</v>
      </c>
    </row>
    <row r="363" spans="2:9" x14ac:dyDescent="0.25">
      <c r="B363" s="66" t="s">
        <v>19</v>
      </c>
      <c r="C363" s="30" t="s">
        <v>963</v>
      </c>
      <c r="D363" s="31" t="s">
        <v>964</v>
      </c>
      <c r="E363" s="31" t="s">
        <v>965</v>
      </c>
      <c r="F363" s="32" t="s">
        <v>12</v>
      </c>
      <c r="G363" s="33">
        <v>7</v>
      </c>
      <c r="H363" s="18">
        <v>6595.8804</v>
      </c>
      <c r="I363" s="18">
        <f t="shared" si="32"/>
        <v>46171.16</v>
      </c>
    </row>
    <row r="364" spans="2:9" x14ac:dyDescent="0.25">
      <c r="B364" s="66" t="s">
        <v>19</v>
      </c>
      <c r="C364" s="30" t="s">
        <v>966</v>
      </c>
      <c r="D364" s="31" t="s">
        <v>967</v>
      </c>
      <c r="E364" s="31" t="s">
        <v>968</v>
      </c>
      <c r="F364" s="32" t="s">
        <v>12</v>
      </c>
      <c r="G364" s="33">
        <v>19</v>
      </c>
      <c r="H364" s="18">
        <v>7517.2626000000009</v>
      </c>
      <c r="I364" s="18">
        <f t="shared" si="32"/>
        <v>142827.99</v>
      </c>
    </row>
    <row r="365" spans="2:9" x14ac:dyDescent="0.25">
      <c r="B365" s="66" t="s">
        <v>19</v>
      </c>
      <c r="C365" s="30" t="s">
        <v>969</v>
      </c>
      <c r="D365" s="31" t="s">
        <v>970</v>
      </c>
      <c r="E365" s="31" t="s">
        <v>971</v>
      </c>
      <c r="F365" s="32" t="s">
        <v>12</v>
      </c>
      <c r="G365" s="33">
        <v>14</v>
      </c>
      <c r="H365" s="18">
        <v>8396.3052000000007</v>
      </c>
      <c r="I365" s="18">
        <f t="shared" si="32"/>
        <v>117548.27</v>
      </c>
    </row>
    <row r="366" spans="2:9" x14ac:dyDescent="0.25">
      <c r="B366" s="66" t="s">
        <v>19</v>
      </c>
      <c r="C366" s="30" t="s">
        <v>972</v>
      </c>
      <c r="D366" s="31" t="s">
        <v>973</v>
      </c>
      <c r="E366" s="31" t="s">
        <v>974</v>
      </c>
      <c r="F366" s="32" t="s">
        <v>12</v>
      </c>
      <c r="G366" s="33">
        <v>1</v>
      </c>
      <c r="H366" s="18">
        <v>4511.7323999999999</v>
      </c>
      <c r="I366" s="18">
        <f t="shared" si="32"/>
        <v>4511.7299999999996</v>
      </c>
    </row>
    <row r="367" spans="2:9" ht="24" x14ac:dyDescent="0.25">
      <c r="B367" s="66" t="s">
        <v>19</v>
      </c>
      <c r="C367" s="30" t="s">
        <v>975</v>
      </c>
      <c r="D367" s="31" t="s">
        <v>976</v>
      </c>
      <c r="E367" s="31" t="s">
        <v>977</v>
      </c>
      <c r="F367" s="32" t="s">
        <v>12</v>
      </c>
      <c r="G367" s="33">
        <v>1</v>
      </c>
      <c r="H367" s="18">
        <v>338590.24859999999</v>
      </c>
      <c r="I367" s="18">
        <f t="shared" si="32"/>
        <v>338590.25</v>
      </c>
    </row>
    <row r="368" spans="2:9" ht="36" x14ac:dyDescent="0.25">
      <c r="B368" s="66" t="s">
        <v>19</v>
      </c>
      <c r="C368" s="30" t="s">
        <v>978</v>
      </c>
      <c r="D368" s="31" t="s">
        <v>979</v>
      </c>
      <c r="E368" s="31" t="s">
        <v>980</v>
      </c>
      <c r="F368" s="32" t="s">
        <v>12</v>
      </c>
      <c r="G368" s="33">
        <v>1</v>
      </c>
      <c r="H368" s="18">
        <v>339173.08500000002</v>
      </c>
      <c r="I368" s="18">
        <f t="shared" si="32"/>
        <v>339173.09</v>
      </c>
    </row>
    <row r="369" spans="2:9" ht="36" x14ac:dyDescent="0.25">
      <c r="B369" s="66" t="s">
        <v>19</v>
      </c>
      <c r="C369" s="30" t="s">
        <v>981</v>
      </c>
      <c r="D369" s="31" t="s">
        <v>982</v>
      </c>
      <c r="E369" s="31" t="s">
        <v>983</v>
      </c>
      <c r="F369" s="32" t="s">
        <v>12</v>
      </c>
      <c r="G369" s="33">
        <v>1</v>
      </c>
      <c r="H369" s="18">
        <v>369079.81079999998</v>
      </c>
      <c r="I369" s="18">
        <f t="shared" si="32"/>
        <v>369079.81</v>
      </c>
    </row>
    <row r="370" spans="2:9" x14ac:dyDescent="0.25">
      <c r="B370" s="66" t="s">
        <v>19</v>
      </c>
      <c r="C370" s="30" t="s">
        <v>984</v>
      </c>
      <c r="D370" s="31" t="s">
        <v>985</v>
      </c>
      <c r="E370" s="31" t="s">
        <v>986</v>
      </c>
      <c r="F370" s="32" t="s">
        <v>12</v>
      </c>
      <c r="G370" s="33">
        <v>6</v>
      </c>
      <c r="H370" s="18">
        <v>19222.862399999998</v>
      </c>
      <c r="I370" s="18">
        <f t="shared" si="32"/>
        <v>115337.17</v>
      </c>
    </row>
    <row r="371" spans="2:9" x14ac:dyDescent="0.25">
      <c r="B371" s="66" t="s">
        <v>19</v>
      </c>
      <c r="C371" s="30" t="s">
        <v>987</v>
      </c>
      <c r="D371" s="31" t="s">
        <v>988</v>
      </c>
      <c r="E371" s="31" t="s">
        <v>989</v>
      </c>
      <c r="F371" s="32" t="s">
        <v>12</v>
      </c>
      <c r="G371" s="33">
        <v>1</v>
      </c>
      <c r="H371" s="18">
        <v>17749.811399999999</v>
      </c>
      <c r="I371" s="18">
        <f t="shared" si="32"/>
        <v>17749.810000000001</v>
      </c>
    </row>
    <row r="372" spans="2:9" x14ac:dyDescent="0.25">
      <c r="B372" s="66" t="s">
        <v>19</v>
      </c>
      <c r="C372" s="30" t="s">
        <v>990</v>
      </c>
      <c r="D372" s="31" t="s">
        <v>991</v>
      </c>
      <c r="E372" s="31" t="s">
        <v>992</v>
      </c>
      <c r="F372" s="32" t="s">
        <v>12</v>
      </c>
      <c r="G372" s="33">
        <v>2</v>
      </c>
      <c r="H372" s="18">
        <v>6895.9170000000004</v>
      </c>
      <c r="I372" s="18">
        <f t="shared" si="32"/>
        <v>13791.83</v>
      </c>
    </row>
    <row r="373" spans="2:9" x14ac:dyDescent="0.25">
      <c r="B373" s="65"/>
      <c r="C373" s="26"/>
      <c r="D373" s="27" t="s">
        <v>993</v>
      </c>
      <c r="E373" s="27" t="s">
        <v>994</v>
      </c>
      <c r="F373" s="28"/>
      <c r="G373" s="29"/>
      <c r="H373" s="29"/>
      <c r="I373" s="29">
        <f>SUBTOTAL(9,I374:I377)</f>
        <v>186818.18</v>
      </c>
    </row>
    <row r="374" spans="2:9" ht="24" x14ac:dyDescent="0.25">
      <c r="B374" s="66" t="s">
        <v>19</v>
      </c>
      <c r="C374" s="30" t="s">
        <v>995</v>
      </c>
      <c r="D374" s="31" t="s">
        <v>996</v>
      </c>
      <c r="E374" s="31" t="s">
        <v>997</v>
      </c>
      <c r="F374" s="32" t="s">
        <v>12</v>
      </c>
      <c r="G374" s="33">
        <v>3</v>
      </c>
      <c r="H374" s="18">
        <v>1879.4880000000005</v>
      </c>
      <c r="I374" s="18">
        <f t="shared" ref="I374:I377" si="33">ROUND(G374*H374,2)</f>
        <v>5638.46</v>
      </c>
    </row>
    <row r="375" spans="2:9" ht="24" x14ac:dyDescent="0.25">
      <c r="B375" s="66" t="s">
        <v>19</v>
      </c>
      <c r="C375" s="30" t="s">
        <v>998</v>
      </c>
      <c r="D375" s="31" t="s">
        <v>999</v>
      </c>
      <c r="E375" s="31" t="s">
        <v>1000</v>
      </c>
      <c r="F375" s="32" t="s">
        <v>12</v>
      </c>
      <c r="G375" s="33">
        <v>52</v>
      </c>
      <c r="H375" s="18">
        <v>548.35199999999998</v>
      </c>
      <c r="I375" s="18">
        <f t="shared" si="33"/>
        <v>28514.3</v>
      </c>
    </row>
    <row r="376" spans="2:9" ht="48" x14ac:dyDescent="0.25">
      <c r="B376" s="66" t="s">
        <v>19</v>
      </c>
      <c r="C376" s="30" t="s">
        <v>1001</v>
      </c>
      <c r="D376" s="31" t="s">
        <v>1002</v>
      </c>
      <c r="E376" s="31" t="s">
        <v>1003</v>
      </c>
      <c r="F376" s="32" t="s">
        <v>583</v>
      </c>
      <c r="G376" s="33">
        <v>2</v>
      </c>
      <c r="H376" s="18">
        <v>2327.8679999999999</v>
      </c>
      <c r="I376" s="18">
        <f t="shared" si="33"/>
        <v>4655.74</v>
      </c>
    </row>
    <row r="377" spans="2:9" x14ac:dyDescent="0.25">
      <c r="B377" s="66" t="s">
        <v>19</v>
      </c>
      <c r="C377" s="30" t="s">
        <v>1004</v>
      </c>
      <c r="D377" s="31" t="s">
        <v>1005</v>
      </c>
      <c r="E377" s="31" t="s">
        <v>1006</v>
      </c>
      <c r="F377" s="32" t="s">
        <v>12</v>
      </c>
      <c r="G377" s="33">
        <v>7</v>
      </c>
      <c r="H377" s="18">
        <v>21144.239999999998</v>
      </c>
      <c r="I377" s="18">
        <f t="shared" si="33"/>
        <v>148009.68</v>
      </c>
    </row>
    <row r="378" spans="2:9" x14ac:dyDescent="0.25">
      <c r="B378" s="67"/>
      <c r="C378" s="34"/>
      <c r="D378" s="35" t="s">
        <v>1007</v>
      </c>
      <c r="E378" s="37" t="s">
        <v>1008</v>
      </c>
      <c r="F378" s="38"/>
      <c r="G378" s="13">
        <v>0</v>
      </c>
      <c r="H378" s="13"/>
      <c r="I378" s="13">
        <f>SUBTOTAL(9,I379:I628)</f>
        <v>4127002.3099999987</v>
      </c>
    </row>
    <row r="379" spans="2:9" x14ac:dyDescent="0.25">
      <c r="B379" s="64"/>
      <c r="C379" s="19"/>
      <c r="D379" s="20" t="s">
        <v>1009</v>
      </c>
      <c r="E379" s="24" t="s">
        <v>1010</v>
      </c>
      <c r="F379" s="25"/>
      <c r="G379" s="23">
        <v>0</v>
      </c>
      <c r="H379" s="23"/>
      <c r="I379" s="29">
        <f>SUBTOTAL(9,I380:I395)</f>
        <v>12998.939999999999</v>
      </c>
    </row>
    <row r="380" spans="2:9" x14ac:dyDescent="0.25">
      <c r="B380" s="64"/>
      <c r="C380" s="19"/>
      <c r="D380" s="20" t="s">
        <v>1011</v>
      </c>
      <c r="E380" s="24" t="s">
        <v>1012</v>
      </c>
      <c r="F380" s="25"/>
      <c r="G380" s="23">
        <v>0</v>
      </c>
      <c r="H380" s="23"/>
      <c r="I380" s="29">
        <f>SUBTOTAL(9,I381:I385)</f>
        <v>2984.49</v>
      </c>
    </row>
    <row r="381" spans="2:9" x14ac:dyDescent="0.25">
      <c r="B381" s="63" t="s">
        <v>33</v>
      </c>
      <c r="C381" s="14" t="s">
        <v>1013</v>
      </c>
      <c r="D381" s="15" t="s">
        <v>1014</v>
      </c>
      <c r="E381" s="16" t="s">
        <v>1015</v>
      </c>
      <c r="F381" s="17" t="s">
        <v>10</v>
      </c>
      <c r="G381" s="18">
        <v>22.837827852598807</v>
      </c>
      <c r="H381" s="18">
        <v>110.9758781070589</v>
      </c>
      <c r="I381" s="18">
        <f t="shared" ref="I381:I385" si="34">ROUND(G381*H381,2)</f>
        <v>2534.4499999999998</v>
      </c>
    </row>
    <row r="382" spans="2:9" x14ac:dyDescent="0.25">
      <c r="B382" s="63" t="s">
        <v>33</v>
      </c>
      <c r="C382" s="14" t="s">
        <v>1016</v>
      </c>
      <c r="D382" s="15" t="s">
        <v>1017</v>
      </c>
      <c r="E382" s="16" t="s">
        <v>1018</v>
      </c>
      <c r="F382" s="17" t="s">
        <v>12</v>
      </c>
      <c r="G382" s="18">
        <v>1</v>
      </c>
      <c r="H382" s="18">
        <v>57.120000000000005</v>
      </c>
      <c r="I382" s="18">
        <f t="shared" si="34"/>
        <v>57.12</v>
      </c>
    </row>
    <row r="383" spans="2:9" x14ac:dyDescent="0.25">
      <c r="B383" s="63" t="s">
        <v>33</v>
      </c>
      <c r="C383" s="14" t="s">
        <v>1019</v>
      </c>
      <c r="D383" s="15" t="s">
        <v>1020</v>
      </c>
      <c r="E383" s="16" t="s">
        <v>1021</v>
      </c>
      <c r="F383" s="17" t="s">
        <v>12</v>
      </c>
      <c r="G383" s="18">
        <v>1</v>
      </c>
      <c r="H383" s="18">
        <v>118.95599999999999</v>
      </c>
      <c r="I383" s="18">
        <f t="shared" si="34"/>
        <v>118.96</v>
      </c>
    </row>
    <row r="384" spans="2:9" x14ac:dyDescent="0.25">
      <c r="B384" s="63" t="s">
        <v>33</v>
      </c>
      <c r="C384" s="14" t="s">
        <v>1022</v>
      </c>
      <c r="D384" s="15" t="s">
        <v>1023</v>
      </c>
      <c r="E384" s="16" t="s">
        <v>1024</v>
      </c>
      <c r="F384" s="17" t="s">
        <v>9</v>
      </c>
      <c r="G384" s="18">
        <v>0.60099546980523177</v>
      </c>
      <c r="H384" s="18">
        <v>367.57015834344145</v>
      </c>
      <c r="I384" s="18">
        <f t="shared" si="34"/>
        <v>220.91</v>
      </c>
    </row>
    <row r="385" spans="2:9" x14ac:dyDescent="0.25">
      <c r="B385" s="66" t="s">
        <v>123</v>
      </c>
      <c r="C385" s="14" t="s">
        <v>1025</v>
      </c>
      <c r="D385" s="15" t="s">
        <v>1026</v>
      </c>
      <c r="E385" s="16" t="s">
        <v>102</v>
      </c>
      <c r="F385" s="17" t="s">
        <v>583</v>
      </c>
      <c r="G385" s="18">
        <v>1</v>
      </c>
      <c r="H385" s="18">
        <v>53.052</v>
      </c>
      <c r="I385" s="18">
        <f t="shared" si="34"/>
        <v>53.05</v>
      </c>
    </row>
    <row r="386" spans="2:9" x14ac:dyDescent="0.25">
      <c r="B386" s="64"/>
      <c r="C386" s="19"/>
      <c r="D386" s="20" t="s">
        <v>1027</v>
      </c>
      <c r="E386" s="24" t="s">
        <v>1028</v>
      </c>
      <c r="F386" s="25"/>
      <c r="G386" s="42">
        <v>0</v>
      </c>
      <c r="H386" s="23"/>
      <c r="I386" s="29">
        <f>SUBTOTAL(9,I387)</f>
        <v>2763.29</v>
      </c>
    </row>
    <row r="387" spans="2:9" x14ac:dyDescent="0.25">
      <c r="B387" s="63" t="s">
        <v>33</v>
      </c>
      <c r="C387" s="14" t="s">
        <v>1029</v>
      </c>
      <c r="D387" s="15" t="s">
        <v>1030</v>
      </c>
      <c r="E387" s="16" t="s">
        <v>1031</v>
      </c>
      <c r="F387" s="17" t="s">
        <v>10</v>
      </c>
      <c r="G387" s="18">
        <v>68.51348355779642</v>
      </c>
      <c r="H387" s="18">
        <v>40.332031835294913</v>
      </c>
      <c r="I387" s="18">
        <f>ROUND(G387*H387,2)</f>
        <v>2763.29</v>
      </c>
    </row>
    <row r="388" spans="2:9" x14ac:dyDescent="0.25">
      <c r="B388" s="64"/>
      <c r="C388" s="19"/>
      <c r="D388" s="20" t="s">
        <v>1032</v>
      </c>
      <c r="E388" s="24" t="s">
        <v>954</v>
      </c>
      <c r="F388" s="25"/>
      <c r="G388" s="42">
        <v>0</v>
      </c>
      <c r="H388" s="23"/>
      <c r="I388" s="29">
        <f>SUBTOTAL(9,I389:I395)</f>
        <v>7251.1600000000008</v>
      </c>
    </row>
    <row r="389" spans="2:9" x14ac:dyDescent="0.25">
      <c r="B389" s="64"/>
      <c r="C389" s="19"/>
      <c r="D389" s="20" t="s">
        <v>1033</v>
      </c>
      <c r="E389" s="24" t="s">
        <v>1034</v>
      </c>
      <c r="F389" s="25"/>
      <c r="G389" s="42">
        <v>0</v>
      </c>
      <c r="H389" s="23"/>
      <c r="I389" s="29">
        <f>SUBTOTAL(9,I390:I392)</f>
        <v>4068.2400000000002</v>
      </c>
    </row>
    <row r="390" spans="2:9" ht="24" x14ac:dyDescent="0.25">
      <c r="B390" s="63" t="s">
        <v>33</v>
      </c>
      <c r="C390" s="14" t="s">
        <v>1035</v>
      </c>
      <c r="D390" s="15" t="s">
        <v>1036</v>
      </c>
      <c r="E390" s="16" t="s">
        <v>1037</v>
      </c>
      <c r="F390" s="17" t="s">
        <v>12</v>
      </c>
      <c r="G390" s="18">
        <v>1</v>
      </c>
      <c r="H390" s="18">
        <v>3145.5840000000003</v>
      </c>
      <c r="I390" s="18">
        <f t="shared" ref="I390:I392" si="35">ROUND(G390*H390,2)</f>
        <v>3145.58</v>
      </c>
    </row>
    <row r="391" spans="2:9" ht="24" x14ac:dyDescent="0.25">
      <c r="B391" s="63" t="s">
        <v>33</v>
      </c>
      <c r="C391" s="14" t="s">
        <v>1038</v>
      </c>
      <c r="D391" s="15" t="s">
        <v>1039</v>
      </c>
      <c r="E391" s="16" t="s">
        <v>1040</v>
      </c>
      <c r="F391" s="17" t="s">
        <v>12</v>
      </c>
      <c r="G391" s="18">
        <v>4</v>
      </c>
      <c r="H391" s="18">
        <v>138.084</v>
      </c>
      <c r="I391" s="18">
        <f t="shared" si="35"/>
        <v>552.34</v>
      </c>
    </row>
    <row r="392" spans="2:9" ht="24" x14ac:dyDescent="0.25">
      <c r="B392" s="63" t="s">
        <v>33</v>
      </c>
      <c r="C392" s="14" t="s">
        <v>1041</v>
      </c>
      <c r="D392" s="15" t="s">
        <v>1042</v>
      </c>
      <c r="E392" s="16" t="s">
        <v>1043</v>
      </c>
      <c r="F392" s="17" t="s">
        <v>12</v>
      </c>
      <c r="G392" s="18">
        <v>1</v>
      </c>
      <c r="H392" s="18">
        <v>370.32000000000005</v>
      </c>
      <c r="I392" s="18">
        <f t="shared" si="35"/>
        <v>370.32</v>
      </c>
    </row>
    <row r="393" spans="2:9" x14ac:dyDescent="0.25">
      <c r="B393" s="64"/>
      <c r="C393" s="19"/>
      <c r="D393" s="20" t="s">
        <v>1044</v>
      </c>
      <c r="E393" s="24" t="s">
        <v>1045</v>
      </c>
      <c r="F393" s="25"/>
      <c r="G393" s="42">
        <v>0</v>
      </c>
      <c r="H393" s="23"/>
      <c r="I393" s="23">
        <f>SUBTOTAL(9,I394:I395)</f>
        <v>3182.92</v>
      </c>
    </row>
    <row r="394" spans="2:9" ht="24" x14ac:dyDescent="0.25">
      <c r="B394" s="63" t="s">
        <v>33</v>
      </c>
      <c r="C394" s="14" t="s">
        <v>1046</v>
      </c>
      <c r="D394" s="15" t="s">
        <v>1047</v>
      </c>
      <c r="E394" s="16" t="s">
        <v>1048</v>
      </c>
      <c r="F394" s="17" t="s">
        <v>12</v>
      </c>
      <c r="G394" s="18">
        <v>4</v>
      </c>
      <c r="H394" s="18">
        <v>298.11599999999999</v>
      </c>
      <c r="I394" s="18">
        <f t="shared" ref="I394:I395" si="36">ROUND(G394*H394,2)</f>
        <v>1192.46</v>
      </c>
    </row>
    <row r="395" spans="2:9" ht="24" x14ac:dyDescent="0.25">
      <c r="B395" s="63" t="s">
        <v>33</v>
      </c>
      <c r="C395" s="14" t="s">
        <v>1049</v>
      </c>
      <c r="D395" s="15" t="s">
        <v>1050</v>
      </c>
      <c r="E395" s="16" t="s">
        <v>1051</v>
      </c>
      <c r="F395" s="17" t="s">
        <v>12</v>
      </c>
      <c r="G395" s="18">
        <v>16</v>
      </c>
      <c r="H395" s="18">
        <v>124.404</v>
      </c>
      <c r="I395" s="18">
        <f t="shared" si="36"/>
        <v>1990.46</v>
      </c>
    </row>
    <row r="396" spans="2:9" x14ac:dyDescent="0.25">
      <c r="B396" s="64"/>
      <c r="C396" s="19"/>
      <c r="D396" s="20" t="s">
        <v>1052</v>
      </c>
      <c r="E396" s="24" t="s">
        <v>1053</v>
      </c>
      <c r="F396" s="25"/>
      <c r="G396" s="42">
        <v>0</v>
      </c>
      <c r="H396" s="23"/>
      <c r="I396" s="23">
        <f>SUBTOTAL(9,I397:I404)</f>
        <v>9450.74</v>
      </c>
    </row>
    <row r="397" spans="2:9" x14ac:dyDescent="0.25">
      <c r="B397" s="64"/>
      <c r="C397" s="19"/>
      <c r="D397" s="20" t="s">
        <v>1054</v>
      </c>
      <c r="E397" s="24" t="s">
        <v>1012</v>
      </c>
      <c r="F397" s="25"/>
      <c r="G397" s="42">
        <v>0</v>
      </c>
      <c r="H397" s="23"/>
      <c r="I397" s="23">
        <f>SUBTOTAL(9,I398:I402)</f>
        <v>4202.84</v>
      </c>
    </row>
    <row r="398" spans="2:9" x14ac:dyDescent="0.25">
      <c r="B398" s="63" t="s">
        <v>33</v>
      </c>
      <c r="C398" s="14" t="s">
        <v>1013</v>
      </c>
      <c r="D398" s="15" t="s">
        <v>1055</v>
      </c>
      <c r="E398" s="40" t="s">
        <v>1056</v>
      </c>
      <c r="F398" s="41" t="s">
        <v>10</v>
      </c>
      <c r="G398" s="18">
        <v>29.448778020456359</v>
      </c>
      <c r="H398" s="18">
        <v>110.9758781070589</v>
      </c>
      <c r="I398" s="18">
        <f t="shared" ref="I398:I402" si="37">ROUND(G398*H398,2)</f>
        <v>3268.1</v>
      </c>
    </row>
    <row r="399" spans="2:9" x14ac:dyDescent="0.25">
      <c r="B399" s="63" t="s">
        <v>33</v>
      </c>
      <c r="C399" s="14" t="s">
        <v>1016</v>
      </c>
      <c r="D399" s="15" t="s">
        <v>1057</v>
      </c>
      <c r="E399" s="16" t="s">
        <v>1018</v>
      </c>
      <c r="F399" s="17" t="s">
        <v>12</v>
      </c>
      <c r="G399" s="18">
        <v>3</v>
      </c>
      <c r="H399" s="18">
        <v>57.120000000000005</v>
      </c>
      <c r="I399" s="18">
        <f t="shared" si="37"/>
        <v>171.36</v>
      </c>
    </row>
    <row r="400" spans="2:9" x14ac:dyDescent="0.25">
      <c r="B400" s="63" t="s">
        <v>33</v>
      </c>
      <c r="C400" s="14" t="s">
        <v>1019</v>
      </c>
      <c r="D400" s="15" t="s">
        <v>1058</v>
      </c>
      <c r="E400" s="16" t="s">
        <v>1021</v>
      </c>
      <c r="F400" s="17" t="s">
        <v>12</v>
      </c>
      <c r="G400" s="18">
        <v>3</v>
      </c>
      <c r="H400" s="18">
        <v>118.956</v>
      </c>
      <c r="I400" s="18">
        <f t="shared" si="37"/>
        <v>356.87</v>
      </c>
    </row>
    <row r="401" spans="2:9" x14ac:dyDescent="0.25">
      <c r="B401" s="63" t="s">
        <v>33</v>
      </c>
      <c r="C401" s="14" t="s">
        <v>1022</v>
      </c>
      <c r="D401" s="15" t="s">
        <v>1059</v>
      </c>
      <c r="E401" s="16" t="s">
        <v>1024</v>
      </c>
      <c r="F401" s="17" t="s">
        <v>9</v>
      </c>
      <c r="G401" s="18">
        <v>0.96159275168837088</v>
      </c>
      <c r="H401" s="18">
        <v>367.57764592067969</v>
      </c>
      <c r="I401" s="18">
        <f t="shared" si="37"/>
        <v>353.46</v>
      </c>
    </row>
    <row r="402" spans="2:9" x14ac:dyDescent="0.25">
      <c r="B402" s="66" t="s">
        <v>123</v>
      </c>
      <c r="C402" s="14" t="s">
        <v>1025</v>
      </c>
      <c r="D402" s="15" t="s">
        <v>1060</v>
      </c>
      <c r="E402" s="16" t="s">
        <v>102</v>
      </c>
      <c r="F402" s="17" t="s">
        <v>583</v>
      </c>
      <c r="G402" s="18">
        <v>1</v>
      </c>
      <c r="H402" s="18">
        <v>53.052</v>
      </c>
      <c r="I402" s="18">
        <f t="shared" si="37"/>
        <v>53.05</v>
      </c>
    </row>
    <row r="403" spans="2:9" x14ac:dyDescent="0.25">
      <c r="B403" s="64"/>
      <c r="C403" s="19"/>
      <c r="D403" s="20" t="s">
        <v>1061</v>
      </c>
      <c r="E403" s="24" t="s">
        <v>1028</v>
      </c>
      <c r="F403" s="25"/>
      <c r="G403" s="42">
        <v>0</v>
      </c>
      <c r="H403" s="23"/>
      <c r="I403" s="23">
        <f>SUBTOTAL(9,I404:I404)</f>
        <v>5247.9</v>
      </c>
    </row>
    <row r="404" spans="2:9" x14ac:dyDescent="0.25">
      <c r="B404" s="63" t="s">
        <v>33</v>
      </c>
      <c r="C404" s="14" t="s">
        <v>1062</v>
      </c>
      <c r="D404" s="15" t="s">
        <v>1063</v>
      </c>
      <c r="E404" s="16" t="s">
        <v>1064</v>
      </c>
      <c r="F404" s="17" t="s">
        <v>10</v>
      </c>
      <c r="G404" s="18">
        <v>69.715474497406888</v>
      </c>
      <c r="H404" s="18">
        <v>75.275970476184582</v>
      </c>
      <c r="I404" s="18">
        <f>ROUND(G404*H404,2)</f>
        <v>5247.9</v>
      </c>
    </row>
    <row r="405" spans="2:9" x14ac:dyDescent="0.25">
      <c r="B405" s="64"/>
      <c r="C405" s="19"/>
      <c r="D405" s="20" t="s">
        <v>1065</v>
      </c>
      <c r="E405" s="21" t="s">
        <v>1066</v>
      </c>
      <c r="F405" s="22"/>
      <c r="G405" s="42">
        <v>0</v>
      </c>
      <c r="H405" s="23"/>
      <c r="I405" s="23">
        <f>SUBTOTAL(9,I406:I424)</f>
        <v>98211.239999999991</v>
      </c>
    </row>
    <row r="406" spans="2:9" x14ac:dyDescent="0.25">
      <c r="B406" s="63" t="s">
        <v>33</v>
      </c>
      <c r="C406" s="14" t="s">
        <v>1067</v>
      </c>
      <c r="D406" s="15" t="s">
        <v>1068</v>
      </c>
      <c r="E406" s="16" t="s">
        <v>1069</v>
      </c>
      <c r="F406" s="17" t="s">
        <v>12</v>
      </c>
      <c r="G406" s="18">
        <v>6</v>
      </c>
      <c r="H406" s="18">
        <v>2838.8160000000003</v>
      </c>
      <c r="I406" s="18">
        <f t="shared" ref="I406:I424" si="38">ROUND(G406*H406,2)</f>
        <v>17032.900000000001</v>
      </c>
    </row>
    <row r="407" spans="2:9" x14ac:dyDescent="0.25">
      <c r="B407" s="63" t="s">
        <v>33</v>
      </c>
      <c r="C407" s="14" t="s">
        <v>1070</v>
      </c>
      <c r="D407" s="15" t="s">
        <v>1071</v>
      </c>
      <c r="E407" s="40" t="s">
        <v>1072</v>
      </c>
      <c r="F407" s="41" t="s">
        <v>12</v>
      </c>
      <c r="G407" s="18">
        <v>1</v>
      </c>
      <c r="H407" s="18">
        <v>4344.3</v>
      </c>
      <c r="I407" s="18">
        <f t="shared" si="38"/>
        <v>4344.3</v>
      </c>
    </row>
    <row r="408" spans="2:9" x14ac:dyDescent="0.25">
      <c r="B408" s="63" t="s">
        <v>33</v>
      </c>
      <c r="C408" s="14" t="s">
        <v>1073</v>
      </c>
      <c r="D408" s="15" t="s">
        <v>1074</v>
      </c>
      <c r="E408" s="16" t="s">
        <v>1075</v>
      </c>
      <c r="F408" s="17" t="s">
        <v>12</v>
      </c>
      <c r="G408" s="18">
        <v>1</v>
      </c>
      <c r="H408" s="18">
        <v>18541.067999999999</v>
      </c>
      <c r="I408" s="18">
        <f t="shared" si="38"/>
        <v>18541.07</v>
      </c>
    </row>
    <row r="409" spans="2:9" x14ac:dyDescent="0.25">
      <c r="B409" s="63" t="s">
        <v>33</v>
      </c>
      <c r="C409" s="14" t="s">
        <v>1076</v>
      </c>
      <c r="D409" s="15" t="s">
        <v>1077</v>
      </c>
      <c r="E409" s="16" t="s">
        <v>1078</v>
      </c>
      <c r="F409" s="17" t="s">
        <v>12</v>
      </c>
      <c r="G409" s="18">
        <v>5</v>
      </c>
      <c r="H409" s="18">
        <v>118.872</v>
      </c>
      <c r="I409" s="18">
        <f t="shared" si="38"/>
        <v>594.36</v>
      </c>
    </row>
    <row r="410" spans="2:9" x14ac:dyDescent="0.25">
      <c r="B410" s="63" t="s">
        <v>33</v>
      </c>
      <c r="C410" s="14" t="s">
        <v>1079</v>
      </c>
      <c r="D410" s="15" t="s">
        <v>1080</v>
      </c>
      <c r="E410" s="16" t="s">
        <v>1081</v>
      </c>
      <c r="F410" s="17" t="s">
        <v>12</v>
      </c>
      <c r="G410" s="18">
        <v>9</v>
      </c>
      <c r="H410" s="18">
        <v>118.872</v>
      </c>
      <c r="I410" s="18">
        <f t="shared" si="38"/>
        <v>1069.8499999999999</v>
      </c>
    </row>
    <row r="411" spans="2:9" x14ac:dyDescent="0.25">
      <c r="B411" s="63" t="s">
        <v>33</v>
      </c>
      <c r="C411" s="14" t="s">
        <v>1082</v>
      </c>
      <c r="D411" s="15" t="s">
        <v>1083</v>
      </c>
      <c r="E411" s="16" t="s">
        <v>1084</v>
      </c>
      <c r="F411" s="17" t="s">
        <v>12</v>
      </c>
      <c r="G411" s="18">
        <v>6</v>
      </c>
      <c r="H411" s="18">
        <v>172.572</v>
      </c>
      <c r="I411" s="18">
        <f t="shared" si="38"/>
        <v>1035.43</v>
      </c>
    </row>
    <row r="412" spans="2:9" x14ac:dyDescent="0.25">
      <c r="B412" s="63" t="s">
        <v>33</v>
      </c>
      <c r="C412" s="14" t="s">
        <v>1085</v>
      </c>
      <c r="D412" s="15" t="s">
        <v>1086</v>
      </c>
      <c r="E412" s="16" t="s">
        <v>1087</v>
      </c>
      <c r="F412" s="17" t="s">
        <v>12</v>
      </c>
      <c r="G412" s="18">
        <v>4</v>
      </c>
      <c r="H412" s="18">
        <v>132.9</v>
      </c>
      <c r="I412" s="18">
        <f t="shared" si="38"/>
        <v>531.6</v>
      </c>
    </row>
    <row r="413" spans="2:9" x14ac:dyDescent="0.25">
      <c r="B413" s="63" t="s">
        <v>33</v>
      </c>
      <c r="C413" s="14" t="s">
        <v>1088</v>
      </c>
      <c r="D413" s="15" t="s">
        <v>1089</v>
      </c>
      <c r="E413" s="16" t="s">
        <v>1090</v>
      </c>
      <c r="F413" s="17" t="s">
        <v>12</v>
      </c>
      <c r="G413" s="18">
        <v>1</v>
      </c>
      <c r="H413" s="18">
        <v>172.572</v>
      </c>
      <c r="I413" s="18">
        <f t="shared" si="38"/>
        <v>172.57</v>
      </c>
    </row>
    <row r="414" spans="2:9" ht="60" x14ac:dyDescent="0.25">
      <c r="B414" s="63" t="s">
        <v>19</v>
      </c>
      <c r="C414" s="14" t="s">
        <v>20</v>
      </c>
      <c r="D414" s="15" t="s">
        <v>1091</v>
      </c>
      <c r="E414" s="16" t="s">
        <v>1092</v>
      </c>
      <c r="F414" s="17" t="s">
        <v>12</v>
      </c>
      <c r="G414" s="18">
        <v>1</v>
      </c>
      <c r="H414" s="18">
        <v>3751.3320000000003</v>
      </c>
      <c r="I414" s="18">
        <f t="shared" si="38"/>
        <v>3751.33</v>
      </c>
    </row>
    <row r="415" spans="2:9" ht="24" x14ac:dyDescent="0.25">
      <c r="B415" s="63" t="s">
        <v>19</v>
      </c>
      <c r="C415" s="14" t="s">
        <v>20</v>
      </c>
      <c r="D415" s="15" t="s">
        <v>1093</v>
      </c>
      <c r="E415" s="16" t="s">
        <v>1094</v>
      </c>
      <c r="F415" s="17" t="s">
        <v>12</v>
      </c>
      <c r="G415" s="18">
        <v>100</v>
      </c>
      <c r="H415" s="18">
        <v>165.03</v>
      </c>
      <c r="I415" s="18">
        <f t="shared" si="38"/>
        <v>16503</v>
      </c>
    </row>
    <row r="416" spans="2:9" x14ac:dyDescent="0.25">
      <c r="B416" s="63" t="s">
        <v>33</v>
      </c>
      <c r="C416" s="14" t="s">
        <v>1095</v>
      </c>
      <c r="D416" s="15" t="s">
        <v>1096</v>
      </c>
      <c r="E416" s="16" t="s">
        <v>1097</v>
      </c>
      <c r="F416" s="17" t="s">
        <v>12</v>
      </c>
      <c r="G416" s="18">
        <v>11</v>
      </c>
      <c r="H416" s="18">
        <v>173.292</v>
      </c>
      <c r="I416" s="18">
        <f t="shared" si="38"/>
        <v>1906.21</v>
      </c>
    </row>
    <row r="417" spans="2:9" x14ac:dyDescent="0.25">
      <c r="B417" s="63" t="s">
        <v>33</v>
      </c>
      <c r="C417" s="14" t="s">
        <v>1041</v>
      </c>
      <c r="D417" s="15" t="s">
        <v>1098</v>
      </c>
      <c r="E417" s="16" t="s">
        <v>1099</v>
      </c>
      <c r="F417" s="17" t="s">
        <v>12</v>
      </c>
      <c r="G417" s="18">
        <v>1</v>
      </c>
      <c r="H417" s="18">
        <v>370.32000000000005</v>
      </c>
      <c r="I417" s="18">
        <f t="shared" si="38"/>
        <v>370.32</v>
      </c>
    </row>
    <row r="418" spans="2:9" x14ac:dyDescent="0.25">
      <c r="B418" s="63" t="s">
        <v>33</v>
      </c>
      <c r="C418" s="14" t="s">
        <v>1046</v>
      </c>
      <c r="D418" s="15" t="s">
        <v>1100</v>
      </c>
      <c r="E418" s="16" t="s">
        <v>1101</v>
      </c>
      <c r="F418" s="17" t="s">
        <v>12</v>
      </c>
      <c r="G418" s="18">
        <v>2</v>
      </c>
      <c r="H418" s="18">
        <v>298.11599999999999</v>
      </c>
      <c r="I418" s="18">
        <f t="shared" si="38"/>
        <v>596.23</v>
      </c>
    </row>
    <row r="419" spans="2:9" x14ac:dyDescent="0.25">
      <c r="B419" s="63" t="s">
        <v>33</v>
      </c>
      <c r="C419" s="14" t="s">
        <v>1046</v>
      </c>
      <c r="D419" s="15" t="s">
        <v>1102</v>
      </c>
      <c r="E419" s="16" t="s">
        <v>1103</v>
      </c>
      <c r="F419" s="17" t="s">
        <v>12</v>
      </c>
      <c r="G419" s="18">
        <v>6</v>
      </c>
      <c r="H419" s="18">
        <v>298.11599999999999</v>
      </c>
      <c r="I419" s="18">
        <f t="shared" si="38"/>
        <v>1788.7</v>
      </c>
    </row>
    <row r="420" spans="2:9" x14ac:dyDescent="0.25">
      <c r="B420" s="63" t="s">
        <v>33</v>
      </c>
      <c r="C420" s="14" t="s">
        <v>1104</v>
      </c>
      <c r="D420" s="15" t="s">
        <v>1105</v>
      </c>
      <c r="E420" s="16" t="s">
        <v>1106</v>
      </c>
      <c r="F420" s="17" t="s">
        <v>12</v>
      </c>
      <c r="G420" s="18">
        <v>180</v>
      </c>
      <c r="H420" s="18">
        <v>124.40399999999998</v>
      </c>
      <c r="I420" s="18">
        <f t="shared" si="38"/>
        <v>22392.720000000001</v>
      </c>
    </row>
    <row r="421" spans="2:9" x14ac:dyDescent="0.25">
      <c r="B421" s="63" t="s">
        <v>33</v>
      </c>
      <c r="C421" s="14" t="s">
        <v>1107</v>
      </c>
      <c r="D421" s="15" t="s">
        <v>1108</v>
      </c>
      <c r="E421" s="16" t="s">
        <v>1109</v>
      </c>
      <c r="F421" s="17" t="s">
        <v>12</v>
      </c>
      <c r="G421" s="18">
        <v>5</v>
      </c>
      <c r="H421" s="18">
        <v>37.884</v>
      </c>
      <c r="I421" s="18">
        <f t="shared" si="38"/>
        <v>189.42</v>
      </c>
    </row>
    <row r="422" spans="2:9" x14ac:dyDescent="0.25">
      <c r="B422" s="63" t="s">
        <v>33</v>
      </c>
      <c r="C422" s="14" t="s">
        <v>1110</v>
      </c>
      <c r="D422" s="15" t="s">
        <v>1111</v>
      </c>
      <c r="E422" s="16" t="s">
        <v>1112</v>
      </c>
      <c r="F422" s="17" t="s">
        <v>12</v>
      </c>
      <c r="G422" s="18">
        <v>113</v>
      </c>
      <c r="H422" s="18">
        <v>28.872</v>
      </c>
      <c r="I422" s="18">
        <f t="shared" si="38"/>
        <v>3262.54</v>
      </c>
    </row>
    <row r="423" spans="2:9" x14ac:dyDescent="0.25">
      <c r="B423" s="63" t="s">
        <v>33</v>
      </c>
      <c r="C423" s="14" t="s">
        <v>1113</v>
      </c>
      <c r="D423" s="15" t="s">
        <v>1114</v>
      </c>
      <c r="E423" s="16" t="s">
        <v>1115</v>
      </c>
      <c r="F423" s="17" t="s">
        <v>12</v>
      </c>
      <c r="G423" s="18">
        <v>141</v>
      </c>
      <c r="H423" s="18">
        <v>28.872</v>
      </c>
      <c r="I423" s="18">
        <f t="shared" si="38"/>
        <v>4070.95</v>
      </c>
    </row>
    <row r="424" spans="2:9" x14ac:dyDescent="0.25">
      <c r="B424" s="63" t="s">
        <v>33</v>
      </c>
      <c r="C424" s="14" t="s">
        <v>1116</v>
      </c>
      <c r="D424" s="15" t="s">
        <v>1117</v>
      </c>
      <c r="E424" s="16" t="s">
        <v>1118</v>
      </c>
      <c r="F424" s="17" t="s">
        <v>12</v>
      </c>
      <c r="G424" s="18">
        <v>2</v>
      </c>
      <c r="H424" s="18">
        <v>28.872</v>
      </c>
      <c r="I424" s="18">
        <f t="shared" si="38"/>
        <v>57.74</v>
      </c>
    </row>
    <row r="425" spans="2:9" x14ac:dyDescent="0.25">
      <c r="B425" s="64"/>
      <c r="C425" s="19"/>
      <c r="D425" s="20" t="s">
        <v>1119</v>
      </c>
      <c r="E425" s="24" t="s">
        <v>1120</v>
      </c>
      <c r="F425" s="25"/>
      <c r="G425" s="42">
        <v>0</v>
      </c>
      <c r="H425" s="23"/>
      <c r="I425" s="23">
        <f>SUBTOTAL(9,I426:I476)</f>
        <v>1109807.3500000001</v>
      </c>
    </row>
    <row r="426" spans="2:9" x14ac:dyDescent="0.25">
      <c r="B426" s="64"/>
      <c r="C426" s="19"/>
      <c r="D426" s="20" t="s">
        <v>1121</v>
      </c>
      <c r="E426" s="24" t="s">
        <v>1012</v>
      </c>
      <c r="F426" s="25"/>
      <c r="G426" s="42">
        <v>0</v>
      </c>
      <c r="H426" s="23"/>
      <c r="I426" s="23">
        <f>SUBTOTAL(9,I427:I450)</f>
        <v>172274.1</v>
      </c>
    </row>
    <row r="427" spans="2:9" x14ac:dyDescent="0.25">
      <c r="B427" s="63" t="s">
        <v>33</v>
      </c>
      <c r="C427" s="14" t="s">
        <v>1122</v>
      </c>
      <c r="D427" s="15" t="s">
        <v>1123</v>
      </c>
      <c r="E427" s="16" t="s">
        <v>1124</v>
      </c>
      <c r="F427" s="17" t="s">
        <v>10</v>
      </c>
      <c r="G427" s="18">
        <v>144.23891275325565</v>
      </c>
      <c r="H427" s="18">
        <v>40.932005707085025</v>
      </c>
      <c r="I427" s="18">
        <f t="shared" ref="I427:I450" si="39">ROUND(G427*H427,2)</f>
        <v>5903.99</v>
      </c>
    </row>
    <row r="428" spans="2:9" x14ac:dyDescent="0.25">
      <c r="B428" s="63" t="s">
        <v>33</v>
      </c>
      <c r="C428" s="14" t="s">
        <v>1125</v>
      </c>
      <c r="D428" s="15" t="s">
        <v>1126</v>
      </c>
      <c r="E428" s="40" t="s">
        <v>1127</v>
      </c>
      <c r="F428" s="41" t="s">
        <v>10</v>
      </c>
      <c r="G428" s="18">
        <v>78.730406544485376</v>
      </c>
      <c r="H428" s="18">
        <v>51.51605558785333</v>
      </c>
      <c r="I428" s="18">
        <f t="shared" si="39"/>
        <v>4055.88</v>
      </c>
    </row>
    <row r="429" spans="2:9" x14ac:dyDescent="0.25">
      <c r="B429" s="63" t="s">
        <v>33</v>
      </c>
      <c r="C429" s="14" t="s">
        <v>1128</v>
      </c>
      <c r="D429" s="15" t="s">
        <v>1129</v>
      </c>
      <c r="E429" s="16" t="s">
        <v>1130</v>
      </c>
      <c r="F429" s="17" t="s">
        <v>10</v>
      </c>
      <c r="G429" s="18">
        <v>19.832850503572651</v>
      </c>
      <c r="H429" s="18">
        <v>93.132149595302565</v>
      </c>
      <c r="I429" s="18">
        <f t="shared" si="39"/>
        <v>1847.08</v>
      </c>
    </row>
    <row r="430" spans="2:9" x14ac:dyDescent="0.25">
      <c r="B430" s="63" t="s">
        <v>33</v>
      </c>
      <c r="C430" s="14" t="s">
        <v>1013</v>
      </c>
      <c r="D430" s="15" t="s">
        <v>1131</v>
      </c>
      <c r="E430" s="16" t="s">
        <v>1056</v>
      </c>
      <c r="F430" s="17" t="s">
        <v>10</v>
      </c>
      <c r="G430" s="18">
        <v>16.226877684741257</v>
      </c>
      <c r="H430" s="18">
        <v>110.97587810705892</v>
      </c>
      <c r="I430" s="18">
        <f t="shared" si="39"/>
        <v>1800.79</v>
      </c>
    </row>
    <row r="431" spans="2:9" x14ac:dyDescent="0.25">
      <c r="B431" s="63" t="s">
        <v>33</v>
      </c>
      <c r="C431" s="14" t="s">
        <v>1132</v>
      </c>
      <c r="D431" s="15" t="s">
        <v>1133</v>
      </c>
      <c r="E431" s="16" t="s">
        <v>1134</v>
      </c>
      <c r="F431" s="17" t="s">
        <v>10</v>
      </c>
      <c r="G431" s="18">
        <v>52.046207685133076</v>
      </c>
      <c r="H431" s="18">
        <v>85.896056578143543</v>
      </c>
      <c r="I431" s="18">
        <f t="shared" si="39"/>
        <v>4470.5600000000004</v>
      </c>
    </row>
    <row r="432" spans="2:9" x14ac:dyDescent="0.25">
      <c r="B432" s="63" t="s">
        <v>33</v>
      </c>
      <c r="C432" s="14" t="s">
        <v>1135</v>
      </c>
      <c r="D432" s="15" t="s">
        <v>1136</v>
      </c>
      <c r="E432" s="16" t="s">
        <v>1137</v>
      </c>
      <c r="F432" s="17" t="s">
        <v>12</v>
      </c>
      <c r="G432" s="18">
        <v>4</v>
      </c>
      <c r="H432" s="18">
        <v>38.052</v>
      </c>
      <c r="I432" s="18">
        <f t="shared" si="39"/>
        <v>152.21</v>
      </c>
    </row>
    <row r="433" spans="2:9" x14ac:dyDescent="0.25">
      <c r="B433" s="63" t="s">
        <v>33</v>
      </c>
      <c r="C433" s="14" t="s">
        <v>1016</v>
      </c>
      <c r="D433" s="15" t="s">
        <v>1138</v>
      </c>
      <c r="E433" s="16" t="s">
        <v>1018</v>
      </c>
      <c r="F433" s="17" t="s">
        <v>12</v>
      </c>
      <c r="G433" s="18">
        <v>3</v>
      </c>
      <c r="H433" s="18">
        <v>57.120000000000005</v>
      </c>
      <c r="I433" s="18">
        <f t="shared" si="39"/>
        <v>171.36</v>
      </c>
    </row>
    <row r="434" spans="2:9" x14ac:dyDescent="0.25">
      <c r="B434" s="63" t="s">
        <v>33</v>
      </c>
      <c r="C434" s="14" t="s">
        <v>1139</v>
      </c>
      <c r="D434" s="15" t="s">
        <v>1140</v>
      </c>
      <c r="E434" s="16" t="s">
        <v>1141</v>
      </c>
      <c r="F434" s="17" t="s">
        <v>12</v>
      </c>
      <c r="G434" s="18">
        <v>4</v>
      </c>
      <c r="H434" s="18">
        <v>80.099999999999994</v>
      </c>
      <c r="I434" s="18">
        <f t="shared" si="39"/>
        <v>320.39999999999998</v>
      </c>
    </row>
    <row r="435" spans="2:9" x14ac:dyDescent="0.25">
      <c r="B435" s="63" t="s">
        <v>33</v>
      </c>
      <c r="C435" s="14" t="s">
        <v>1019</v>
      </c>
      <c r="D435" s="15" t="s">
        <v>1142</v>
      </c>
      <c r="E435" s="16" t="s">
        <v>1021</v>
      </c>
      <c r="F435" s="17" t="s">
        <v>12</v>
      </c>
      <c r="G435" s="18">
        <v>3</v>
      </c>
      <c r="H435" s="18">
        <v>118.956</v>
      </c>
      <c r="I435" s="18">
        <f t="shared" si="39"/>
        <v>356.87</v>
      </c>
    </row>
    <row r="436" spans="2:9" x14ac:dyDescent="0.25">
      <c r="B436" s="63" t="s">
        <v>33</v>
      </c>
      <c r="C436" s="14" t="s">
        <v>1143</v>
      </c>
      <c r="D436" s="15" t="s">
        <v>1144</v>
      </c>
      <c r="E436" s="40" t="s">
        <v>1145</v>
      </c>
      <c r="F436" s="41" t="s">
        <v>12</v>
      </c>
      <c r="G436" s="18">
        <v>11</v>
      </c>
      <c r="H436" s="18">
        <v>60.587999999999994</v>
      </c>
      <c r="I436" s="18">
        <f t="shared" si="39"/>
        <v>666.47</v>
      </c>
    </row>
    <row r="437" spans="2:9" x14ac:dyDescent="0.25">
      <c r="B437" s="63" t="s">
        <v>33</v>
      </c>
      <c r="C437" s="14" t="s">
        <v>1146</v>
      </c>
      <c r="D437" s="15" t="s">
        <v>1147</v>
      </c>
      <c r="E437" s="16" t="s">
        <v>1148</v>
      </c>
      <c r="F437" s="17" t="s">
        <v>12</v>
      </c>
      <c r="G437" s="18">
        <v>2</v>
      </c>
      <c r="H437" s="18">
        <v>34.200000000000003</v>
      </c>
      <c r="I437" s="18">
        <f t="shared" si="39"/>
        <v>68.400000000000006</v>
      </c>
    </row>
    <row r="438" spans="2:9" x14ac:dyDescent="0.25">
      <c r="B438" s="63" t="s">
        <v>33</v>
      </c>
      <c r="C438" s="14" t="s">
        <v>1149</v>
      </c>
      <c r="D438" s="15" t="s">
        <v>1150</v>
      </c>
      <c r="E438" s="16" t="s">
        <v>1151</v>
      </c>
      <c r="F438" s="17" t="s">
        <v>12</v>
      </c>
      <c r="G438" s="18">
        <v>128</v>
      </c>
      <c r="H438" s="18">
        <v>99.48</v>
      </c>
      <c r="I438" s="18">
        <f t="shared" si="39"/>
        <v>12733.44</v>
      </c>
    </row>
    <row r="439" spans="2:9" x14ac:dyDescent="0.25">
      <c r="B439" s="63" t="s">
        <v>33</v>
      </c>
      <c r="C439" s="14" t="s">
        <v>1152</v>
      </c>
      <c r="D439" s="15" t="s">
        <v>1153</v>
      </c>
      <c r="E439" s="16" t="s">
        <v>1154</v>
      </c>
      <c r="F439" s="17" t="s">
        <v>12</v>
      </c>
      <c r="G439" s="18">
        <v>5</v>
      </c>
      <c r="H439" s="18">
        <v>213.14400000000001</v>
      </c>
      <c r="I439" s="18">
        <f t="shared" si="39"/>
        <v>1065.72</v>
      </c>
    </row>
    <row r="440" spans="2:9" ht="24" x14ac:dyDescent="0.25">
      <c r="B440" s="63" t="s">
        <v>33</v>
      </c>
      <c r="C440" s="14" t="s">
        <v>1155</v>
      </c>
      <c r="D440" s="15" t="s">
        <v>1156</v>
      </c>
      <c r="E440" s="16" t="s">
        <v>1157</v>
      </c>
      <c r="F440" s="17" t="s">
        <v>10</v>
      </c>
      <c r="G440" s="18">
        <v>34.25674177889821</v>
      </c>
      <c r="H440" s="18">
        <v>112.95610145806617</v>
      </c>
      <c r="I440" s="18">
        <f t="shared" si="39"/>
        <v>3869.51</v>
      </c>
    </row>
    <row r="441" spans="2:9" ht="24" x14ac:dyDescent="0.25">
      <c r="B441" s="66" t="s">
        <v>123</v>
      </c>
      <c r="C441" s="14" t="s">
        <v>1158</v>
      </c>
      <c r="D441" s="15" t="s">
        <v>1159</v>
      </c>
      <c r="E441" s="16" t="s">
        <v>1160</v>
      </c>
      <c r="F441" s="17" t="s">
        <v>5</v>
      </c>
      <c r="G441" s="18">
        <v>36.059728188313912</v>
      </c>
      <c r="H441" s="18">
        <v>257.65485395452805</v>
      </c>
      <c r="I441" s="18">
        <f t="shared" si="39"/>
        <v>9290.9599999999991</v>
      </c>
    </row>
    <row r="442" spans="2:9" ht="24" x14ac:dyDescent="0.25">
      <c r="B442" s="66" t="s">
        <v>123</v>
      </c>
      <c r="C442" s="14" t="s">
        <v>1161</v>
      </c>
      <c r="D442" s="15" t="s">
        <v>1162</v>
      </c>
      <c r="E442" s="16" t="s">
        <v>1163</v>
      </c>
      <c r="F442" s="17" t="s">
        <v>5</v>
      </c>
      <c r="G442" s="18">
        <v>36.059728188313912</v>
      </c>
      <c r="H442" s="18">
        <v>243.88503302279639</v>
      </c>
      <c r="I442" s="18">
        <f t="shared" si="39"/>
        <v>8794.43</v>
      </c>
    </row>
    <row r="443" spans="2:9" ht="24" x14ac:dyDescent="0.25">
      <c r="B443" s="63" t="s">
        <v>33</v>
      </c>
      <c r="C443" s="14" t="s">
        <v>1155</v>
      </c>
      <c r="D443" s="15" t="s">
        <v>1164</v>
      </c>
      <c r="E443" s="16" t="s">
        <v>1157</v>
      </c>
      <c r="F443" s="17" t="s">
        <v>10</v>
      </c>
      <c r="G443" s="18">
        <v>73.321447316238277</v>
      </c>
      <c r="H443" s="18">
        <v>112.95603541865422</v>
      </c>
      <c r="I443" s="18">
        <f t="shared" si="39"/>
        <v>8282.1</v>
      </c>
    </row>
    <row r="444" spans="2:9" ht="24" x14ac:dyDescent="0.25">
      <c r="B444" s="63" t="s">
        <v>33</v>
      </c>
      <c r="C444" s="14" t="s">
        <v>1165</v>
      </c>
      <c r="D444" s="15" t="s">
        <v>1166</v>
      </c>
      <c r="E444" s="16" t="s">
        <v>1167</v>
      </c>
      <c r="F444" s="17" t="s">
        <v>10</v>
      </c>
      <c r="G444" s="18">
        <v>64.90751073896503</v>
      </c>
      <c r="H444" s="18">
        <v>177.86397704309934</v>
      </c>
      <c r="I444" s="18">
        <f t="shared" si="39"/>
        <v>11544.71</v>
      </c>
    </row>
    <row r="445" spans="2:9" ht="24" x14ac:dyDescent="0.25">
      <c r="B445" s="66" t="s">
        <v>123</v>
      </c>
      <c r="C445" s="14" t="s">
        <v>1168</v>
      </c>
      <c r="D445" s="15" t="s">
        <v>1169</v>
      </c>
      <c r="E445" s="16" t="s">
        <v>1170</v>
      </c>
      <c r="F445" s="17" t="s">
        <v>5</v>
      </c>
      <c r="G445" s="18">
        <v>129.81502147793006</v>
      </c>
      <c r="H445" s="18">
        <v>242.70001761973575</v>
      </c>
      <c r="I445" s="18">
        <f t="shared" si="39"/>
        <v>31506.11</v>
      </c>
    </row>
    <row r="446" spans="2:9" x14ac:dyDescent="0.25">
      <c r="B446" s="63" t="s">
        <v>33</v>
      </c>
      <c r="C446" s="14" t="s">
        <v>1171</v>
      </c>
      <c r="D446" s="15" t="s">
        <v>1172</v>
      </c>
      <c r="E446" s="16" t="s">
        <v>1173</v>
      </c>
      <c r="F446" s="17" t="s">
        <v>12</v>
      </c>
      <c r="G446" s="18">
        <v>7199</v>
      </c>
      <c r="H446" s="18">
        <v>8.604000000000001</v>
      </c>
      <c r="I446" s="18">
        <f t="shared" si="39"/>
        <v>61940.2</v>
      </c>
    </row>
    <row r="447" spans="2:9" x14ac:dyDescent="0.25">
      <c r="B447" s="63" t="s">
        <v>33</v>
      </c>
      <c r="C447" s="14" t="s">
        <v>856</v>
      </c>
      <c r="D447" s="15" t="s">
        <v>1174</v>
      </c>
      <c r="E447" s="16" t="s">
        <v>858</v>
      </c>
      <c r="F447" s="17" t="s">
        <v>12</v>
      </c>
      <c r="G447" s="18">
        <v>147</v>
      </c>
      <c r="H447" s="18">
        <v>9.984</v>
      </c>
      <c r="I447" s="18">
        <f t="shared" si="39"/>
        <v>1467.65</v>
      </c>
    </row>
    <row r="448" spans="2:9" x14ac:dyDescent="0.25">
      <c r="B448" s="63" t="s">
        <v>33</v>
      </c>
      <c r="C448" s="14" t="s">
        <v>859</v>
      </c>
      <c r="D448" s="15" t="s">
        <v>1175</v>
      </c>
      <c r="E448" s="16" t="s">
        <v>861</v>
      </c>
      <c r="F448" s="17" t="s">
        <v>12</v>
      </c>
      <c r="G448" s="18">
        <v>38</v>
      </c>
      <c r="H448" s="18">
        <v>11.784000000000001</v>
      </c>
      <c r="I448" s="18">
        <f t="shared" si="39"/>
        <v>447.79</v>
      </c>
    </row>
    <row r="449" spans="2:9" x14ac:dyDescent="0.25">
      <c r="B449" s="63" t="s">
        <v>33</v>
      </c>
      <c r="C449" s="14" t="s">
        <v>862</v>
      </c>
      <c r="D449" s="15" t="s">
        <v>1176</v>
      </c>
      <c r="E449" s="40" t="s">
        <v>864</v>
      </c>
      <c r="F449" s="41" t="s">
        <v>12</v>
      </c>
      <c r="G449" s="18">
        <v>8</v>
      </c>
      <c r="H449" s="18">
        <v>13.176</v>
      </c>
      <c r="I449" s="18">
        <f t="shared" si="39"/>
        <v>105.41</v>
      </c>
    </row>
    <row r="450" spans="2:9" x14ac:dyDescent="0.25">
      <c r="B450" s="63" t="s">
        <v>33</v>
      </c>
      <c r="C450" s="14" t="s">
        <v>1177</v>
      </c>
      <c r="D450" s="15" t="s">
        <v>1178</v>
      </c>
      <c r="E450" s="40" t="s">
        <v>1179</v>
      </c>
      <c r="F450" s="41" t="s">
        <v>28</v>
      </c>
      <c r="G450" s="18">
        <v>2.4039818792209271</v>
      </c>
      <c r="H450" s="18">
        <v>587.385459185581</v>
      </c>
      <c r="I450" s="18">
        <f t="shared" si="39"/>
        <v>1412.06</v>
      </c>
    </row>
    <row r="451" spans="2:9" x14ac:dyDescent="0.25">
      <c r="B451" s="64"/>
      <c r="C451" s="19"/>
      <c r="D451" s="20" t="s">
        <v>1180</v>
      </c>
      <c r="E451" s="24" t="s">
        <v>1028</v>
      </c>
      <c r="F451" s="25"/>
      <c r="G451" s="42">
        <v>0</v>
      </c>
      <c r="H451" s="23"/>
      <c r="I451" s="23">
        <f>SUBTOTAL(9,I452:I476)</f>
        <v>937533.25000000012</v>
      </c>
    </row>
    <row r="452" spans="2:9" x14ac:dyDescent="0.25">
      <c r="B452" s="63" t="s">
        <v>33</v>
      </c>
      <c r="C452" s="14" t="s">
        <v>1181</v>
      </c>
      <c r="D452" s="15" t="s">
        <v>1182</v>
      </c>
      <c r="E452" s="16" t="s">
        <v>1183</v>
      </c>
      <c r="F452" s="17" t="s">
        <v>10</v>
      </c>
      <c r="G452" s="18">
        <v>60.099546980523179</v>
      </c>
      <c r="H452" s="18">
        <v>10.511959436312216</v>
      </c>
      <c r="I452" s="18">
        <f t="shared" ref="I452:I476" si="40">ROUND(G452*H452,2)</f>
        <v>631.76</v>
      </c>
    </row>
    <row r="453" spans="2:9" x14ac:dyDescent="0.25">
      <c r="B453" s="63" t="s">
        <v>33</v>
      </c>
      <c r="C453" s="14" t="s">
        <v>1184</v>
      </c>
      <c r="D453" s="15" t="s">
        <v>1185</v>
      </c>
      <c r="E453" s="16" t="s">
        <v>1186</v>
      </c>
      <c r="F453" s="17" t="s">
        <v>10</v>
      </c>
      <c r="G453" s="18">
        <v>492.81628524029003</v>
      </c>
      <c r="H453" s="18">
        <v>11.844007949441044</v>
      </c>
      <c r="I453" s="18">
        <f t="shared" si="40"/>
        <v>5836.92</v>
      </c>
    </row>
    <row r="454" spans="2:9" x14ac:dyDescent="0.25">
      <c r="B454" s="63" t="s">
        <v>33</v>
      </c>
      <c r="C454" s="14" t="s">
        <v>1187</v>
      </c>
      <c r="D454" s="15" t="s">
        <v>1188</v>
      </c>
      <c r="E454" s="16" t="s">
        <v>1189</v>
      </c>
      <c r="F454" s="17" t="s">
        <v>10</v>
      </c>
      <c r="G454" s="18">
        <v>1021.6922986688941</v>
      </c>
      <c r="H454" s="18">
        <v>22.223998389321814</v>
      </c>
      <c r="I454" s="18">
        <f t="shared" si="40"/>
        <v>22706.09</v>
      </c>
    </row>
    <row r="455" spans="2:9" x14ac:dyDescent="0.25">
      <c r="B455" s="63" t="s">
        <v>33</v>
      </c>
      <c r="C455" s="14" t="s">
        <v>1190</v>
      </c>
      <c r="D455" s="15" t="s">
        <v>1191</v>
      </c>
      <c r="E455" s="16" t="s">
        <v>1192</v>
      </c>
      <c r="F455" s="17" t="s">
        <v>10</v>
      </c>
      <c r="G455" s="18">
        <v>90.149320470784772</v>
      </c>
      <c r="H455" s="18">
        <v>39.803960598492608</v>
      </c>
      <c r="I455" s="18">
        <f t="shared" si="40"/>
        <v>3588.3</v>
      </c>
    </row>
    <row r="456" spans="2:9" x14ac:dyDescent="0.25">
      <c r="B456" s="63" t="s">
        <v>33</v>
      </c>
      <c r="C456" s="14" t="s">
        <v>1193</v>
      </c>
      <c r="D456" s="15" t="s">
        <v>1194</v>
      </c>
      <c r="E456" s="16" t="s">
        <v>1195</v>
      </c>
      <c r="F456" s="17" t="s">
        <v>10</v>
      </c>
      <c r="G456" s="18">
        <v>99.164252517863247</v>
      </c>
      <c r="H456" s="18">
        <v>57.09605887444247</v>
      </c>
      <c r="I456" s="18">
        <f t="shared" si="40"/>
        <v>5661.89</v>
      </c>
    </row>
    <row r="457" spans="2:9" x14ac:dyDescent="0.25">
      <c r="B457" s="63" t="s">
        <v>33</v>
      </c>
      <c r="C457" s="14" t="s">
        <v>1196</v>
      </c>
      <c r="D457" s="15" t="s">
        <v>1197</v>
      </c>
      <c r="E457" s="16" t="s">
        <v>1198</v>
      </c>
      <c r="F457" s="17" t="s">
        <v>10</v>
      </c>
      <c r="G457" s="18">
        <v>18.029864094156956</v>
      </c>
      <c r="H457" s="18">
        <v>74.280094015463035</v>
      </c>
      <c r="I457" s="18">
        <f t="shared" si="40"/>
        <v>1339.26</v>
      </c>
    </row>
    <row r="458" spans="2:9" x14ac:dyDescent="0.25">
      <c r="B458" s="63" t="s">
        <v>33</v>
      </c>
      <c r="C458" s="14" t="s">
        <v>1199</v>
      </c>
      <c r="D458" s="15" t="s">
        <v>1200</v>
      </c>
      <c r="E458" s="16" t="s">
        <v>1201</v>
      </c>
      <c r="F458" s="17" t="s">
        <v>10</v>
      </c>
      <c r="G458" s="18">
        <v>1478.4488557208704</v>
      </c>
      <c r="H458" s="18">
        <v>95.412001202584932</v>
      </c>
      <c r="I458" s="18">
        <f t="shared" si="40"/>
        <v>141061.76000000001</v>
      </c>
    </row>
    <row r="459" spans="2:9" x14ac:dyDescent="0.25">
      <c r="B459" s="63" t="s">
        <v>33</v>
      </c>
      <c r="C459" s="14" t="s">
        <v>1202</v>
      </c>
      <c r="D459" s="15" t="s">
        <v>1203</v>
      </c>
      <c r="E459" s="16" t="s">
        <v>1204</v>
      </c>
      <c r="F459" s="17" t="s">
        <v>10</v>
      </c>
      <c r="G459" s="18">
        <v>2148.5588045537038</v>
      </c>
      <c r="H459" s="18">
        <v>121.45200189398753</v>
      </c>
      <c r="I459" s="18">
        <f t="shared" si="40"/>
        <v>260946.77</v>
      </c>
    </row>
    <row r="460" spans="2:9" x14ac:dyDescent="0.25">
      <c r="B460" s="63" t="s">
        <v>33</v>
      </c>
      <c r="C460" s="14" t="s">
        <v>1205</v>
      </c>
      <c r="D460" s="15" t="s">
        <v>1206</v>
      </c>
      <c r="E460" s="16" t="s">
        <v>1207</v>
      </c>
      <c r="F460" s="17" t="s">
        <v>10</v>
      </c>
      <c r="G460" s="18">
        <v>24.039818792209275</v>
      </c>
      <c r="H460" s="18">
        <v>10.404238158444713</v>
      </c>
      <c r="I460" s="18">
        <f t="shared" si="40"/>
        <v>250.12</v>
      </c>
    </row>
    <row r="461" spans="2:9" x14ac:dyDescent="0.25">
      <c r="B461" s="63" t="s">
        <v>33</v>
      </c>
      <c r="C461" s="14" t="s">
        <v>1208</v>
      </c>
      <c r="D461" s="15" t="s">
        <v>1209</v>
      </c>
      <c r="E461" s="16" t="s">
        <v>1210</v>
      </c>
      <c r="F461" s="17" t="s">
        <v>10</v>
      </c>
      <c r="G461" s="18">
        <v>2103.4841443183113</v>
      </c>
      <c r="H461" s="18">
        <v>12.456002613935135</v>
      </c>
      <c r="I461" s="18">
        <f t="shared" si="40"/>
        <v>26201</v>
      </c>
    </row>
    <row r="462" spans="2:9" x14ac:dyDescent="0.25">
      <c r="B462" s="63" t="s">
        <v>33</v>
      </c>
      <c r="C462" s="14" t="s">
        <v>1211</v>
      </c>
      <c r="D462" s="15" t="s">
        <v>1212</v>
      </c>
      <c r="E462" s="16" t="s">
        <v>1213</v>
      </c>
      <c r="F462" s="17" t="s">
        <v>10</v>
      </c>
      <c r="G462" s="18">
        <v>1682.7873154546492</v>
      </c>
      <c r="H462" s="18">
        <v>22.344000132804254</v>
      </c>
      <c r="I462" s="18">
        <f t="shared" si="40"/>
        <v>37600.199999999997</v>
      </c>
    </row>
    <row r="463" spans="2:9" x14ac:dyDescent="0.25">
      <c r="B463" s="63" t="s">
        <v>33</v>
      </c>
      <c r="C463" s="14" t="s">
        <v>1214</v>
      </c>
      <c r="D463" s="15" t="s">
        <v>1215</v>
      </c>
      <c r="E463" s="16" t="s">
        <v>1216</v>
      </c>
      <c r="F463" s="17" t="s">
        <v>10</v>
      </c>
      <c r="G463" s="18">
        <v>1847.4600741812826</v>
      </c>
      <c r="H463" s="18">
        <v>30.168002426087106</v>
      </c>
      <c r="I463" s="18">
        <f t="shared" si="40"/>
        <v>55734.18</v>
      </c>
    </row>
    <row r="464" spans="2:9" x14ac:dyDescent="0.25">
      <c r="B464" s="63" t="s">
        <v>33</v>
      </c>
      <c r="C464" s="14" t="s">
        <v>1029</v>
      </c>
      <c r="D464" s="15" t="s">
        <v>1217</v>
      </c>
      <c r="E464" s="16" t="s">
        <v>1031</v>
      </c>
      <c r="F464" s="17" t="s">
        <v>10</v>
      </c>
      <c r="G464" s="18">
        <v>216.35836912988344</v>
      </c>
      <c r="H464" s="18">
        <v>40.331973452626386</v>
      </c>
      <c r="I464" s="18">
        <f t="shared" si="40"/>
        <v>8726.16</v>
      </c>
    </row>
    <row r="465" spans="2:9" x14ac:dyDescent="0.25">
      <c r="B465" s="63" t="s">
        <v>33</v>
      </c>
      <c r="C465" s="14" t="s">
        <v>1218</v>
      </c>
      <c r="D465" s="15" t="s">
        <v>1219</v>
      </c>
      <c r="E465" s="16" t="s">
        <v>1220</v>
      </c>
      <c r="F465" s="17" t="s">
        <v>10</v>
      </c>
      <c r="G465" s="18">
        <v>302.90171678183685</v>
      </c>
      <c r="H465" s="18">
        <v>75.767982578090781</v>
      </c>
      <c r="I465" s="18">
        <f t="shared" si="40"/>
        <v>22950.25</v>
      </c>
    </row>
    <row r="466" spans="2:9" x14ac:dyDescent="0.25">
      <c r="B466" s="63" t="s">
        <v>33</v>
      </c>
      <c r="C466" s="14" t="s">
        <v>1221</v>
      </c>
      <c r="D466" s="15" t="s">
        <v>1222</v>
      </c>
      <c r="E466" s="16" t="s">
        <v>1223</v>
      </c>
      <c r="F466" s="17" t="s">
        <v>10</v>
      </c>
      <c r="G466" s="18">
        <v>305.30569866105776</v>
      </c>
      <c r="H466" s="18">
        <v>95.903994351923032</v>
      </c>
      <c r="I466" s="18">
        <f t="shared" si="40"/>
        <v>29280.04</v>
      </c>
    </row>
    <row r="467" spans="2:9" x14ac:dyDescent="0.25">
      <c r="B467" s="63" t="s">
        <v>33</v>
      </c>
      <c r="C467" s="14" t="s">
        <v>1224</v>
      </c>
      <c r="D467" s="15" t="s">
        <v>1225</v>
      </c>
      <c r="E467" s="16" t="s">
        <v>1226</v>
      </c>
      <c r="F467" s="17" t="s">
        <v>10</v>
      </c>
      <c r="G467" s="18">
        <v>144.23891275325565</v>
      </c>
      <c r="H467" s="18">
        <v>124.39203580723762</v>
      </c>
      <c r="I467" s="18">
        <f t="shared" si="40"/>
        <v>17942.169999999998</v>
      </c>
    </row>
    <row r="468" spans="2:9" x14ac:dyDescent="0.25">
      <c r="B468" s="63" t="s">
        <v>33</v>
      </c>
      <c r="C468" s="14" t="s">
        <v>1227</v>
      </c>
      <c r="D468" s="15" t="s">
        <v>1228</v>
      </c>
      <c r="E468" s="40" t="s">
        <v>1229</v>
      </c>
      <c r="F468" s="41" t="s">
        <v>10</v>
      </c>
      <c r="G468" s="18">
        <v>390.64705537340069</v>
      </c>
      <c r="H468" s="18">
        <v>154.12800678210283</v>
      </c>
      <c r="I468" s="18">
        <f t="shared" si="40"/>
        <v>60209.65</v>
      </c>
    </row>
    <row r="469" spans="2:9" x14ac:dyDescent="0.25">
      <c r="B469" s="63" t="s">
        <v>33</v>
      </c>
      <c r="C469" s="14" t="s">
        <v>1230</v>
      </c>
      <c r="D469" s="15" t="s">
        <v>1231</v>
      </c>
      <c r="E469" s="40" t="s">
        <v>1232</v>
      </c>
      <c r="F469" s="41" t="s">
        <v>10</v>
      </c>
      <c r="G469" s="18">
        <v>769.27420135069679</v>
      </c>
      <c r="H469" s="18">
        <v>191.07599831362376</v>
      </c>
      <c r="I469" s="18">
        <f t="shared" si="40"/>
        <v>146989.84</v>
      </c>
    </row>
    <row r="470" spans="2:9" x14ac:dyDescent="0.25">
      <c r="B470" s="63" t="s">
        <v>33</v>
      </c>
      <c r="C470" s="14" t="s">
        <v>1233</v>
      </c>
      <c r="D470" s="15" t="s">
        <v>1234</v>
      </c>
      <c r="E470" s="16" t="s">
        <v>1235</v>
      </c>
      <c r="F470" s="17" t="s">
        <v>10</v>
      </c>
      <c r="G470" s="18">
        <v>300.49773490261589</v>
      </c>
      <c r="H470" s="18">
        <v>248.80799858351656</v>
      </c>
      <c r="I470" s="18">
        <f t="shared" si="40"/>
        <v>74766.240000000005</v>
      </c>
    </row>
    <row r="471" spans="2:9" x14ac:dyDescent="0.25">
      <c r="B471" s="63" t="s">
        <v>33</v>
      </c>
      <c r="C471" s="14" t="s">
        <v>1236</v>
      </c>
      <c r="D471" s="15" t="s">
        <v>1237</v>
      </c>
      <c r="E471" s="16" t="s">
        <v>1238</v>
      </c>
      <c r="F471" s="17" t="s">
        <v>12</v>
      </c>
      <c r="G471" s="18">
        <v>5</v>
      </c>
      <c r="H471" s="18">
        <v>10.368</v>
      </c>
      <c r="I471" s="18">
        <f t="shared" si="40"/>
        <v>51.84</v>
      </c>
    </row>
    <row r="472" spans="2:9" x14ac:dyDescent="0.25">
      <c r="B472" s="63" t="s">
        <v>33</v>
      </c>
      <c r="C472" s="14" t="s">
        <v>1236</v>
      </c>
      <c r="D472" s="15" t="s">
        <v>1239</v>
      </c>
      <c r="E472" s="16" t="s">
        <v>1238</v>
      </c>
      <c r="F472" s="17" t="s">
        <v>12</v>
      </c>
      <c r="G472" s="18">
        <v>36</v>
      </c>
      <c r="H472" s="18">
        <v>10.368000000000002</v>
      </c>
      <c r="I472" s="18">
        <f t="shared" si="40"/>
        <v>373.25</v>
      </c>
    </row>
    <row r="473" spans="2:9" x14ac:dyDescent="0.25">
      <c r="B473" s="63" t="s">
        <v>33</v>
      </c>
      <c r="C473" s="14" t="s">
        <v>1240</v>
      </c>
      <c r="D473" s="15" t="s">
        <v>1241</v>
      </c>
      <c r="E473" s="16" t="s">
        <v>1242</v>
      </c>
      <c r="F473" s="17" t="s">
        <v>12</v>
      </c>
      <c r="G473" s="18">
        <v>76</v>
      </c>
      <c r="H473" s="18">
        <v>15.468</v>
      </c>
      <c r="I473" s="18">
        <f t="shared" si="40"/>
        <v>1175.57</v>
      </c>
    </row>
    <row r="474" spans="2:9" x14ac:dyDescent="0.25">
      <c r="B474" s="63" t="s">
        <v>33</v>
      </c>
      <c r="C474" s="14" t="s">
        <v>1243</v>
      </c>
      <c r="D474" s="15" t="s">
        <v>1244</v>
      </c>
      <c r="E474" s="16" t="s">
        <v>1245</v>
      </c>
      <c r="F474" s="17" t="s">
        <v>12</v>
      </c>
      <c r="G474" s="18">
        <v>69</v>
      </c>
      <c r="H474" s="18">
        <v>16.943999999999999</v>
      </c>
      <c r="I474" s="18">
        <f t="shared" si="40"/>
        <v>1169.1400000000001</v>
      </c>
    </row>
    <row r="475" spans="2:9" x14ac:dyDescent="0.25">
      <c r="B475" s="63" t="s">
        <v>33</v>
      </c>
      <c r="C475" s="14" t="s">
        <v>1246</v>
      </c>
      <c r="D475" s="15" t="s">
        <v>1247</v>
      </c>
      <c r="E475" s="16" t="s">
        <v>1248</v>
      </c>
      <c r="F475" s="17" t="s">
        <v>12</v>
      </c>
      <c r="G475" s="18">
        <v>89</v>
      </c>
      <c r="H475" s="18">
        <v>34.620000000000005</v>
      </c>
      <c r="I475" s="18">
        <f t="shared" si="40"/>
        <v>3081.18</v>
      </c>
    </row>
    <row r="476" spans="2:9" x14ac:dyDescent="0.25">
      <c r="B476" s="63" t="s">
        <v>33</v>
      </c>
      <c r="C476" s="14" t="s">
        <v>1249</v>
      </c>
      <c r="D476" s="15" t="s">
        <v>1250</v>
      </c>
      <c r="E476" s="16" t="s">
        <v>1251</v>
      </c>
      <c r="F476" s="17" t="s">
        <v>12</v>
      </c>
      <c r="G476" s="18">
        <v>201</v>
      </c>
      <c r="H476" s="18">
        <v>46.068000000000005</v>
      </c>
      <c r="I476" s="18">
        <f t="shared" si="40"/>
        <v>9259.67</v>
      </c>
    </row>
    <row r="477" spans="2:9" x14ac:dyDescent="0.25">
      <c r="B477" s="64"/>
      <c r="C477" s="19"/>
      <c r="D477" s="20" t="s">
        <v>1252</v>
      </c>
      <c r="E477" s="24" t="s">
        <v>1253</v>
      </c>
      <c r="F477" s="25"/>
      <c r="G477" s="42">
        <v>0</v>
      </c>
      <c r="H477" s="23"/>
      <c r="I477" s="23">
        <f>SUBTOTAL(9,I478:I482)</f>
        <v>23319.03</v>
      </c>
    </row>
    <row r="478" spans="2:9" x14ac:dyDescent="0.25">
      <c r="B478" s="63" t="s">
        <v>33</v>
      </c>
      <c r="C478" s="14" t="s">
        <v>1254</v>
      </c>
      <c r="D478" s="15" t="s">
        <v>1255</v>
      </c>
      <c r="E478" s="16" t="s">
        <v>1256</v>
      </c>
      <c r="F478" s="17" t="s">
        <v>10</v>
      </c>
      <c r="G478" s="18">
        <v>43.271673825976691</v>
      </c>
      <c r="H478" s="18">
        <v>14.304045701796452</v>
      </c>
      <c r="I478" s="18">
        <f t="shared" ref="I478:I482" si="41">ROUND(G478*H478,2)</f>
        <v>618.96</v>
      </c>
    </row>
    <row r="479" spans="2:9" x14ac:dyDescent="0.25">
      <c r="B479" s="63" t="s">
        <v>33</v>
      </c>
      <c r="C479" s="14" t="s">
        <v>1257</v>
      </c>
      <c r="D479" s="15" t="s">
        <v>1258</v>
      </c>
      <c r="E479" s="16" t="s">
        <v>1259</v>
      </c>
      <c r="F479" s="17" t="s">
        <v>12</v>
      </c>
      <c r="G479" s="18">
        <v>44</v>
      </c>
      <c r="H479" s="18">
        <v>2.9760000000000004</v>
      </c>
      <c r="I479" s="18">
        <f t="shared" si="41"/>
        <v>130.94</v>
      </c>
    </row>
    <row r="480" spans="2:9" x14ac:dyDescent="0.25">
      <c r="B480" s="63" t="s">
        <v>33</v>
      </c>
      <c r="C480" s="14" t="s">
        <v>1260</v>
      </c>
      <c r="D480" s="15" t="s">
        <v>1261</v>
      </c>
      <c r="E480" s="16" t="s">
        <v>1262</v>
      </c>
      <c r="F480" s="17" t="s">
        <v>12</v>
      </c>
      <c r="G480" s="18">
        <v>21</v>
      </c>
      <c r="H480" s="18">
        <v>8.4719999999999995</v>
      </c>
      <c r="I480" s="18">
        <f t="shared" si="41"/>
        <v>177.91</v>
      </c>
    </row>
    <row r="481" spans="2:9" x14ac:dyDescent="0.25">
      <c r="B481" s="63" t="s">
        <v>33</v>
      </c>
      <c r="C481" s="14" t="s">
        <v>1208</v>
      </c>
      <c r="D481" s="15" t="s">
        <v>1263</v>
      </c>
      <c r="E481" s="16" t="s">
        <v>1210</v>
      </c>
      <c r="F481" s="17" t="s">
        <v>10</v>
      </c>
      <c r="G481" s="18">
        <v>1790.9665000195907</v>
      </c>
      <c r="H481" s="18">
        <v>12.455998478897275</v>
      </c>
      <c r="I481" s="18">
        <f t="shared" si="41"/>
        <v>22308.28</v>
      </c>
    </row>
    <row r="482" spans="2:9" x14ac:dyDescent="0.25">
      <c r="B482" s="63" t="s">
        <v>33</v>
      </c>
      <c r="C482" s="14" t="s">
        <v>1236</v>
      </c>
      <c r="D482" s="15" t="s">
        <v>1264</v>
      </c>
      <c r="E482" s="16" t="s">
        <v>1238</v>
      </c>
      <c r="F482" s="17" t="s">
        <v>12</v>
      </c>
      <c r="G482" s="18">
        <v>8</v>
      </c>
      <c r="H482" s="18">
        <v>10.368</v>
      </c>
      <c r="I482" s="18">
        <f t="shared" si="41"/>
        <v>82.94</v>
      </c>
    </row>
    <row r="483" spans="2:9" x14ac:dyDescent="0.25">
      <c r="B483" s="64"/>
      <c r="C483" s="19"/>
      <c r="D483" s="20" t="s">
        <v>1265</v>
      </c>
      <c r="E483" s="24" t="s">
        <v>1266</v>
      </c>
      <c r="F483" s="25"/>
      <c r="G483" s="42">
        <v>0</v>
      </c>
      <c r="H483" s="23"/>
      <c r="I483" s="23">
        <f>SUBTOTAL(9,I484:I518)</f>
        <v>1065043.7599999998</v>
      </c>
    </row>
    <row r="484" spans="2:9" x14ac:dyDescent="0.25">
      <c r="B484" s="63" t="s">
        <v>33</v>
      </c>
      <c r="C484" s="14" t="s">
        <v>1267</v>
      </c>
      <c r="D484" s="15" t="s">
        <v>1268</v>
      </c>
      <c r="E484" s="40" t="s">
        <v>1269</v>
      </c>
      <c r="F484" s="41" t="s">
        <v>10</v>
      </c>
      <c r="G484" s="18">
        <v>684.66605911151623</v>
      </c>
      <c r="H484" s="18">
        <v>32.29199360150978</v>
      </c>
      <c r="I484" s="18">
        <f t="shared" ref="I484:I518" si="42">ROUND(G484*H484,2)</f>
        <v>22109.23</v>
      </c>
    </row>
    <row r="485" spans="2:9" x14ac:dyDescent="0.25">
      <c r="B485" s="63" t="s">
        <v>33</v>
      </c>
      <c r="C485" s="14" t="s">
        <v>1122</v>
      </c>
      <c r="D485" s="15" t="s">
        <v>1270</v>
      </c>
      <c r="E485" s="16" t="s">
        <v>1124</v>
      </c>
      <c r="F485" s="17" t="s">
        <v>10</v>
      </c>
      <c r="G485" s="18">
        <v>75.124433725653972</v>
      </c>
      <c r="H485" s="18">
        <v>40.931929167406601</v>
      </c>
      <c r="I485" s="18">
        <f t="shared" si="42"/>
        <v>3074.99</v>
      </c>
    </row>
    <row r="486" spans="2:9" ht="24" x14ac:dyDescent="0.25">
      <c r="B486" s="63" t="s">
        <v>33</v>
      </c>
      <c r="C486" s="14" t="s">
        <v>1125</v>
      </c>
      <c r="D486" s="15" t="s">
        <v>1271</v>
      </c>
      <c r="E486" s="16" t="s">
        <v>1127</v>
      </c>
      <c r="F486" s="17" t="s">
        <v>10</v>
      </c>
      <c r="G486" s="18">
        <v>63.314872743981169</v>
      </c>
      <c r="H486" s="18">
        <v>51.516047630531901</v>
      </c>
      <c r="I486" s="18">
        <f t="shared" si="42"/>
        <v>3261.73</v>
      </c>
    </row>
    <row r="487" spans="2:9" x14ac:dyDescent="0.25">
      <c r="B487" s="63" t="s">
        <v>33</v>
      </c>
      <c r="C487" s="14" t="s">
        <v>1254</v>
      </c>
      <c r="D487" s="15" t="s">
        <v>1272</v>
      </c>
      <c r="E487" s="16" t="s">
        <v>1256</v>
      </c>
      <c r="F487" s="17" t="s">
        <v>10</v>
      </c>
      <c r="G487" s="18">
        <v>2928.0499288910892</v>
      </c>
      <c r="H487" s="18">
        <v>14.304001986694901</v>
      </c>
      <c r="I487" s="18">
        <f t="shared" si="42"/>
        <v>41882.83</v>
      </c>
    </row>
    <row r="488" spans="2:9" x14ac:dyDescent="0.25">
      <c r="B488" s="63" t="s">
        <v>33</v>
      </c>
      <c r="C488" s="14" t="s">
        <v>1257</v>
      </c>
      <c r="D488" s="15" t="s">
        <v>1273</v>
      </c>
      <c r="E488" s="16" t="s">
        <v>1259</v>
      </c>
      <c r="F488" s="17" t="s">
        <v>12</v>
      </c>
      <c r="G488" s="18">
        <v>577</v>
      </c>
      <c r="H488" s="18">
        <v>2.976</v>
      </c>
      <c r="I488" s="18">
        <f t="shared" si="42"/>
        <v>1717.15</v>
      </c>
    </row>
    <row r="489" spans="2:9" x14ac:dyDescent="0.25">
      <c r="B489" s="63" t="s">
        <v>33</v>
      </c>
      <c r="C489" s="14" t="s">
        <v>1260</v>
      </c>
      <c r="D489" s="15" t="s">
        <v>1274</v>
      </c>
      <c r="E489" s="16" t="s">
        <v>1262</v>
      </c>
      <c r="F489" s="17" t="s">
        <v>12</v>
      </c>
      <c r="G489" s="18">
        <v>45</v>
      </c>
      <c r="H489" s="18">
        <v>8.4719999999999995</v>
      </c>
      <c r="I489" s="18">
        <f t="shared" si="42"/>
        <v>381.24</v>
      </c>
    </row>
    <row r="490" spans="2:9" x14ac:dyDescent="0.25">
      <c r="B490" s="63" t="s">
        <v>33</v>
      </c>
      <c r="C490" s="14" t="s">
        <v>1275</v>
      </c>
      <c r="D490" s="15" t="s">
        <v>1276</v>
      </c>
      <c r="E490" s="16" t="s">
        <v>1277</v>
      </c>
      <c r="F490" s="17" t="s">
        <v>10</v>
      </c>
      <c r="G490" s="18">
        <v>2061.4144614319453</v>
      </c>
      <c r="H490" s="18">
        <v>47.5</v>
      </c>
      <c r="I490" s="18">
        <f t="shared" si="42"/>
        <v>97917.19</v>
      </c>
    </row>
    <row r="491" spans="2:9" x14ac:dyDescent="0.25">
      <c r="B491" s="66" t="s">
        <v>123</v>
      </c>
      <c r="C491" s="14" t="s">
        <v>1278</v>
      </c>
      <c r="D491" s="15" t="s">
        <v>1279</v>
      </c>
      <c r="E491" s="16" t="s">
        <v>1280</v>
      </c>
      <c r="F491" s="17" t="s">
        <v>5</v>
      </c>
      <c r="G491" s="18">
        <v>2061.4144614319453</v>
      </c>
      <c r="H491" s="18">
        <v>26.699998971466936</v>
      </c>
      <c r="I491" s="18">
        <f t="shared" si="42"/>
        <v>55039.76</v>
      </c>
    </row>
    <row r="492" spans="2:9" x14ac:dyDescent="0.25">
      <c r="B492" s="63" t="s">
        <v>19</v>
      </c>
      <c r="C492" s="14" t="s">
        <v>20</v>
      </c>
      <c r="D492" s="15" t="s">
        <v>1281</v>
      </c>
      <c r="E492" s="16" t="s">
        <v>1282</v>
      </c>
      <c r="F492" s="17" t="s">
        <v>12</v>
      </c>
      <c r="G492" s="18">
        <v>522</v>
      </c>
      <c r="H492" s="18">
        <v>10.86</v>
      </c>
      <c r="I492" s="18">
        <f t="shared" si="42"/>
        <v>5668.92</v>
      </c>
    </row>
    <row r="493" spans="2:9" x14ac:dyDescent="0.25">
      <c r="B493" s="63" t="s">
        <v>33</v>
      </c>
      <c r="C493" s="14" t="s">
        <v>1283</v>
      </c>
      <c r="D493" s="15" t="s">
        <v>1284</v>
      </c>
      <c r="E493" s="16" t="s">
        <v>1285</v>
      </c>
      <c r="F493" s="17" t="s">
        <v>12</v>
      </c>
      <c r="G493" s="18">
        <v>2403</v>
      </c>
      <c r="H493" s="18">
        <v>26.904000000000003</v>
      </c>
      <c r="I493" s="18">
        <f t="shared" si="42"/>
        <v>64650.31</v>
      </c>
    </row>
    <row r="494" spans="2:9" x14ac:dyDescent="0.25">
      <c r="B494" s="63" t="s">
        <v>33</v>
      </c>
      <c r="C494" s="14" t="s">
        <v>1286</v>
      </c>
      <c r="D494" s="15" t="s">
        <v>1287</v>
      </c>
      <c r="E494" s="16" t="s">
        <v>1288</v>
      </c>
      <c r="F494" s="17" t="s">
        <v>12</v>
      </c>
      <c r="G494" s="18">
        <v>1459</v>
      </c>
      <c r="H494" s="18">
        <v>19.475999999999999</v>
      </c>
      <c r="I494" s="18">
        <f t="shared" si="42"/>
        <v>28415.48</v>
      </c>
    </row>
    <row r="495" spans="2:9" x14ac:dyDescent="0.25">
      <c r="B495" s="63" t="s">
        <v>33</v>
      </c>
      <c r="C495" s="14" t="s">
        <v>1289</v>
      </c>
      <c r="D495" s="15" t="s">
        <v>1290</v>
      </c>
      <c r="E495" s="16" t="s">
        <v>1291</v>
      </c>
      <c r="F495" s="17" t="s">
        <v>12</v>
      </c>
      <c r="G495" s="18">
        <v>606</v>
      </c>
      <c r="H495" s="18">
        <v>10.620000000000001</v>
      </c>
      <c r="I495" s="18">
        <f t="shared" si="42"/>
        <v>6435.72</v>
      </c>
    </row>
    <row r="496" spans="2:9" x14ac:dyDescent="0.25">
      <c r="B496" s="63" t="s">
        <v>33</v>
      </c>
      <c r="C496" s="14" t="s">
        <v>1146</v>
      </c>
      <c r="D496" s="15" t="s">
        <v>1292</v>
      </c>
      <c r="E496" s="16" t="s">
        <v>1148</v>
      </c>
      <c r="F496" s="17" t="s">
        <v>12</v>
      </c>
      <c r="G496" s="18">
        <v>4</v>
      </c>
      <c r="H496" s="18">
        <v>34.200000000000003</v>
      </c>
      <c r="I496" s="18">
        <f t="shared" si="42"/>
        <v>136.80000000000001</v>
      </c>
    </row>
    <row r="497" spans="2:9" x14ac:dyDescent="0.25">
      <c r="B497" s="63" t="s">
        <v>33</v>
      </c>
      <c r="C497" s="14" t="s">
        <v>1152</v>
      </c>
      <c r="D497" s="15" t="s">
        <v>1293</v>
      </c>
      <c r="E497" s="40" t="s">
        <v>1154</v>
      </c>
      <c r="F497" s="41" t="s">
        <v>12</v>
      </c>
      <c r="G497" s="18">
        <v>12</v>
      </c>
      <c r="H497" s="18">
        <v>209.31</v>
      </c>
      <c r="I497" s="18">
        <f t="shared" si="42"/>
        <v>2511.7199999999998</v>
      </c>
    </row>
    <row r="498" spans="2:9" x14ac:dyDescent="0.25">
      <c r="B498" s="63" t="s">
        <v>33</v>
      </c>
      <c r="C498" s="14" t="s">
        <v>1294</v>
      </c>
      <c r="D498" s="15" t="s">
        <v>1295</v>
      </c>
      <c r="E498" s="16" t="s">
        <v>1296</v>
      </c>
      <c r="F498" s="17" t="s">
        <v>10</v>
      </c>
      <c r="G498" s="18">
        <v>44834.262047470293</v>
      </c>
      <c r="H498" s="18">
        <v>7.15</v>
      </c>
      <c r="I498" s="18">
        <f t="shared" si="42"/>
        <v>320564.96999999997</v>
      </c>
    </row>
    <row r="499" spans="2:9" x14ac:dyDescent="0.25">
      <c r="B499" s="63" t="s">
        <v>33</v>
      </c>
      <c r="C499" s="14" t="s">
        <v>1181</v>
      </c>
      <c r="D499" s="15" t="s">
        <v>1297</v>
      </c>
      <c r="E499" s="16" t="s">
        <v>1183</v>
      </c>
      <c r="F499" s="17" t="s">
        <v>10</v>
      </c>
      <c r="G499" s="18">
        <v>21798.105689835756</v>
      </c>
      <c r="H499" s="18">
        <v>9.3000000000000007</v>
      </c>
      <c r="I499" s="18">
        <f t="shared" si="42"/>
        <v>202722.38</v>
      </c>
    </row>
    <row r="500" spans="2:9" x14ac:dyDescent="0.25">
      <c r="B500" s="63" t="s">
        <v>33</v>
      </c>
      <c r="C500" s="14" t="s">
        <v>1184</v>
      </c>
      <c r="D500" s="15" t="s">
        <v>1298</v>
      </c>
      <c r="E500" s="16" t="s">
        <v>1186</v>
      </c>
      <c r="F500" s="17" t="s">
        <v>10</v>
      </c>
      <c r="G500" s="18">
        <v>256.02407013702873</v>
      </c>
      <c r="H500" s="18">
        <v>11.844011378996631</v>
      </c>
      <c r="I500" s="18">
        <f t="shared" si="42"/>
        <v>3032.35</v>
      </c>
    </row>
    <row r="501" spans="2:9" x14ac:dyDescent="0.25">
      <c r="B501" s="63" t="s">
        <v>33</v>
      </c>
      <c r="C501" s="14" t="s">
        <v>1299</v>
      </c>
      <c r="D501" s="15" t="s">
        <v>1300</v>
      </c>
      <c r="E501" s="16" t="s">
        <v>1301</v>
      </c>
      <c r="F501" s="17" t="s">
        <v>10</v>
      </c>
      <c r="G501" s="18">
        <v>871.44343121758618</v>
      </c>
      <c r="H501" s="18">
        <v>73.127996284234271</v>
      </c>
      <c r="I501" s="18">
        <f t="shared" si="42"/>
        <v>63726.91</v>
      </c>
    </row>
    <row r="502" spans="2:9" x14ac:dyDescent="0.25">
      <c r="B502" s="63" t="s">
        <v>33</v>
      </c>
      <c r="C502" s="14" t="s">
        <v>1302</v>
      </c>
      <c r="D502" s="15" t="s">
        <v>1303</v>
      </c>
      <c r="E502" s="16" t="s">
        <v>1304</v>
      </c>
      <c r="F502" s="17" t="s">
        <v>10</v>
      </c>
      <c r="G502" s="18">
        <v>3125.1764429872055</v>
      </c>
      <c r="H502" s="18">
        <v>11.76000032973193</v>
      </c>
      <c r="I502" s="18">
        <f t="shared" si="42"/>
        <v>36752.080000000002</v>
      </c>
    </row>
    <row r="503" spans="2:9" x14ac:dyDescent="0.25">
      <c r="B503" s="63" t="s">
        <v>33</v>
      </c>
      <c r="C503" s="14" t="s">
        <v>1305</v>
      </c>
      <c r="D503" s="15" t="s">
        <v>1306</v>
      </c>
      <c r="E503" s="16" t="s">
        <v>1307</v>
      </c>
      <c r="F503" s="17" t="s">
        <v>12</v>
      </c>
      <c r="G503" s="18">
        <v>876</v>
      </c>
      <c r="H503" s="18">
        <v>14.616</v>
      </c>
      <c r="I503" s="18">
        <f t="shared" si="42"/>
        <v>12803.62</v>
      </c>
    </row>
    <row r="504" spans="2:9" x14ac:dyDescent="0.25">
      <c r="B504" s="63" t="s">
        <v>33</v>
      </c>
      <c r="C504" s="14" t="s">
        <v>1236</v>
      </c>
      <c r="D504" s="15" t="s">
        <v>1308</v>
      </c>
      <c r="E504" s="16" t="s">
        <v>1238</v>
      </c>
      <c r="F504" s="17" t="s">
        <v>12</v>
      </c>
      <c r="G504" s="18">
        <v>22</v>
      </c>
      <c r="H504" s="18">
        <v>10.368</v>
      </c>
      <c r="I504" s="18">
        <f t="shared" si="42"/>
        <v>228.1</v>
      </c>
    </row>
    <row r="505" spans="2:9" x14ac:dyDescent="0.25">
      <c r="B505" s="66" t="s">
        <v>123</v>
      </c>
      <c r="C505" s="14" t="s">
        <v>1309</v>
      </c>
      <c r="D505" s="15" t="s">
        <v>1310</v>
      </c>
      <c r="E505" s="40" t="s">
        <v>1311</v>
      </c>
      <c r="F505" s="41" t="s">
        <v>583</v>
      </c>
      <c r="G505" s="18">
        <v>43</v>
      </c>
      <c r="H505" s="18">
        <v>3.1501395348837207</v>
      </c>
      <c r="I505" s="18">
        <f t="shared" si="42"/>
        <v>135.46</v>
      </c>
    </row>
    <row r="506" spans="2:9" x14ac:dyDescent="0.25">
      <c r="B506" s="63" t="s">
        <v>33</v>
      </c>
      <c r="C506" s="14" t="s">
        <v>1312</v>
      </c>
      <c r="D506" s="15" t="s">
        <v>1313</v>
      </c>
      <c r="E506" s="40" t="s">
        <v>1314</v>
      </c>
      <c r="F506" s="41" t="s">
        <v>12</v>
      </c>
      <c r="G506" s="18">
        <v>84</v>
      </c>
      <c r="H506" s="18">
        <v>30.612000000000005</v>
      </c>
      <c r="I506" s="18">
        <f t="shared" si="42"/>
        <v>2571.41</v>
      </c>
    </row>
    <row r="507" spans="2:9" x14ac:dyDescent="0.25">
      <c r="B507" s="63" t="s">
        <v>33</v>
      </c>
      <c r="C507" s="14" t="s">
        <v>1315</v>
      </c>
      <c r="D507" s="15" t="s">
        <v>1316</v>
      </c>
      <c r="E507" s="40" t="s">
        <v>1317</v>
      </c>
      <c r="F507" s="41" t="s">
        <v>12</v>
      </c>
      <c r="G507" s="18">
        <v>29</v>
      </c>
      <c r="H507" s="18">
        <v>41.580000000000005</v>
      </c>
      <c r="I507" s="18">
        <f t="shared" si="42"/>
        <v>1205.82</v>
      </c>
    </row>
    <row r="508" spans="2:9" x14ac:dyDescent="0.25">
      <c r="B508" s="63" t="s">
        <v>33</v>
      </c>
      <c r="C508" s="14" t="s">
        <v>1318</v>
      </c>
      <c r="D508" s="15" t="s">
        <v>1319</v>
      </c>
      <c r="E508" s="16" t="s">
        <v>1320</v>
      </c>
      <c r="F508" s="17" t="s">
        <v>12</v>
      </c>
      <c r="G508" s="18">
        <v>7</v>
      </c>
      <c r="H508" s="18">
        <v>37.08</v>
      </c>
      <c r="I508" s="18">
        <f t="shared" si="42"/>
        <v>259.56</v>
      </c>
    </row>
    <row r="509" spans="2:9" ht="36" x14ac:dyDescent="0.25">
      <c r="B509" s="66" t="s">
        <v>123</v>
      </c>
      <c r="C509" s="14" t="s">
        <v>1321</v>
      </c>
      <c r="D509" s="15" t="s">
        <v>1322</v>
      </c>
      <c r="E509" s="16" t="s">
        <v>1323</v>
      </c>
      <c r="F509" s="17" t="s">
        <v>583</v>
      </c>
      <c r="G509" s="18">
        <v>156</v>
      </c>
      <c r="H509" s="18">
        <v>18.03</v>
      </c>
      <c r="I509" s="18">
        <f t="shared" si="42"/>
        <v>2812.68</v>
      </c>
    </row>
    <row r="510" spans="2:9" x14ac:dyDescent="0.25">
      <c r="B510" s="63" t="s">
        <v>19</v>
      </c>
      <c r="C510" s="14" t="s">
        <v>20</v>
      </c>
      <c r="D510" s="15" t="s">
        <v>1324</v>
      </c>
      <c r="E510" s="16" t="s">
        <v>1282</v>
      </c>
      <c r="F510" s="17" t="s">
        <v>12</v>
      </c>
      <c r="G510" s="18">
        <v>108</v>
      </c>
      <c r="H510" s="18">
        <v>10.860000000000001</v>
      </c>
      <c r="I510" s="18">
        <f t="shared" si="42"/>
        <v>1172.8800000000001</v>
      </c>
    </row>
    <row r="511" spans="2:9" x14ac:dyDescent="0.25">
      <c r="B511" s="63" t="s">
        <v>19</v>
      </c>
      <c r="C511" s="14" t="s">
        <v>20</v>
      </c>
      <c r="D511" s="15" t="s">
        <v>1325</v>
      </c>
      <c r="E511" s="40" t="s">
        <v>1326</v>
      </c>
      <c r="F511" s="41" t="s">
        <v>12</v>
      </c>
      <c r="G511" s="18">
        <v>156</v>
      </c>
      <c r="H511" s="18">
        <v>34.875</v>
      </c>
      <c r="I511" s="18">
        <f t="shared" si="42"/>
        <v>5440.5</v>
      </c>
    </row>
    <row r="512" spans="2:9" x14ac:dyDescent="0.25">
      <c r="B512" s="63" t="s">
        <v>33</v>
      </c>
      <c r="C512" s="14" t="s">
        <v>1327</v>
      </c>
      <c r="D512" s="15" t="s">
        <v>1328</v>
      </c>
      <c r="E512" s="16" t="s">
        <v>1329</v>
      </c>
      <c r="F512" s="17" t="s">
        <v>10</v>
      </c>
      <c r="G512" s="18">
        <v>534.88596812665628</v>
      </c>
      <c r="H512" s="18">
        <v>63.24</v>
      </c>
      <c r="I512" s="18">
        <f t="shared" si="42"/>
        <v>33826.19</v>
      </c>
    </row>
    <row r="513" spans="2:9" ht="24" x14ac:dyDescent="0.25">
      <c r="B513" s="63" t="s">
        <v>33</v>
      </c>
      <c r="C513" s="14" t="s">
        <v>1330</v>
      </c>
      <c r="D513" s="15" t="s">
        <v>1331</v>
      </c>
      <c r="E513" s="16" t="s">
        <v>1332</v>
      </c>
      <c r="F513" s="17" t="s">
        <v>10</v>
      </c>
      <c r="G513" s="18">
        <v>505.43719010619992</v>
      </c>
      <c r="H513" s="18">
        <v>71.150000000000006</v>
      </c>
      <c r="I513" s="18">
        <f t="shared" si="42"/>
        <v>35961.86</v>
      </c>
    </row>
    <row r="514" spans="2:9" x14ac:dyDescent="0.25">
      <c r="B514" s="63" t="s">
        <v>33</v>
      </c>
      <c r="C514" s="14" t="s">
        <v>1333</v>
      </c>
      <c r="D514" s="15" t="s">
        <v>1334</v>
      </c>
      <c r="E514" s="16" t="s">
        <v>1335</v>
      </c>
      <c r="F514" s="17" t="s">
        <v>12</v>
      </c>
      <c r="G514" s="18">
        <v>10</v>
      </c>
      <c r="H514" s="18">
        <v>28.824000000000002</v>
      </c>
      <c r="I514" s="18">
        <f t="shared" si="42"/>
        <v>288.24</v>
      </c>
    </row>
    <row r="515" spans="2:9" x14ac:dyDescent="0.25">
      <c r="B515" s="63" t="s">
        <v>33</v>
      </c>
      <c r="C515" s="14" t="s">
        <v>1318</v>
      </c>
      <c r="D515" s="15" t="s">
        <v>1336</v>
      </c>
      <c r="E515" s="16" t="s">
        <v>1320</v>
      </c>
      <c r="F515" s="17" t="s">
        <v>12</v>
      </c>
      <c r="G515" s="18">
        <v>7</v>
      </c>
      <c r="H515" s="18">
        <v>37.08</v>
      </c>
      <c r="I515" s="18">
        <f t="shared" si="42"/>
        <v>259.56</v>
      </c>
    </row>
    <row r="516" spans="2:9" x14ac:dyDescent="0.25">
      <c r="B516" s="63" t="s">
        <v>33</v>
      </c>
      <c r="C516" s="14" t="s">
        <v>856</v>
      </c>
      <c r="D516" s="15" t="s">
        <v>1337</v>
      </c>
      <c r="E516" s="16" t="s">
        <v>858</v>
      </c>
      <c r="F516" s="17" t="s">
        <v>12</v>
      </c>
      <c r="G516" s="18">
        <v>233</v>
      </c>
      <c r="H516" s="18">
        <v>9.984</v>
      </c>
      <c r="I516" s="18">
        <f t="shared" si="42"/>
        <v>2326.27</v>
      </c>
    </row>
    <row r="517" spans="2:9" x14ac:dyDescent="0.25">
      <c r="B517" s="63" t="s">
        <v>33</v>
      </c>
      <c r="C517" s="14" t="s">
        <v>862</v>
      </c>
      <c r="D517" s="15" t="s">
        <v>1338</v>
      </c>
      <c r="E517" s="16" t="s">
        <v>864</v>
      </c>
      <c r="F517" s="17" t="s">
        <v>12</v>
      </c>
      <c r="G517" s="18">
        <v>200</v>
      </c>
      <c r="H517" s="18">
        <v>13.175999999999998</v>
      </c>
      <c r="I517" s="18">
        <f t="shared" si="42"/>
        <v>2635.2</v>
      </c>
    </row>
    <row r="518" spans="2:9" x14ac:dyDescent="0.25">
      <c r="B518" s="63" t="s">
        <v>33</v>
      </c>
      <c r="C518" s="14" t="s">
        <v>1171</v>
      </c>
      <c r="D518" s="15" t="s">
        <v>1339</v>
      </c>
      <c r="E518" s="40" t="s">
        <v>1173</v>
      </c>
      <c r="F518" s="41" t="s">
        <v>12</v>
      </c>
      <c r="G518" s="18">
        <v>362</v>
      </c>
      <c r="H518" s="18">
        <v>8.604000000000001</v>
      </c>
      <c r="I518" s="18">
        <f t="shared" si="42"/>
        <v>3114.65</v>
      </c>
    </row>
    <row r="519" spans="2:9" x14ac:dyDescent="0.25">
      <c r="B519" s="64"/>
      <c r="C519" s="19"/>
      <c r="D519" s="20" t="s">
        <v>1340</v>
      </c>
      <c r="E519" s="24" t="s">
        <v>1341</v>
      </c>
      <c r="F519" s="25"/>
      <c r="G519" s="42">
        <v>0</v>
      </c>
      <c r="H519" s="23"/>
      <c r="I519" s="23">
        <f>SUBTOTAL(9,I520:I546)</f>
        <v>562093.22</v>
      </c>
    </row>
    <row r="520" spans="2:9" x14ac:dyDescent="0.25">
      <c r="B520" s="63" t="s">
        <v>33</v>
      </c>
      <c r="C520" s="14" t="s">
        <v>1267</v>
      </c>
      <c r="D520" s="15" t="s">
        <v>1342</v>
      </c>
      <c r="E520" s="16" t="s">
        <v>1269</v>
      </c>
      <c r="F520" s="17" t="s">
        <v>10</v>
      </c>
      <c r="G520" s="18">
        <v>408.64686969406739</v>
      </c>
      <c r="H520" s="18">
        <v>32.29200803588482</v>
      </c>
      <c r="I520" s="18">
        <f t="shared" ref="I520:I546" si="43">ROUND(G520*H520,2)</f>
        <v>13196.03</v>
      </c>
    </row>
    <row r="521" spans="2:9" x14ac:dyDescent="0.25">
      <c r="B521" s="63" t="s">
        <v>33</v>
      </c>
      <c r="C521" s="14" t="s">
        <v>1122</v>
      </c>
      <c r="D521" s="15" t="s">
        <v>1343</v>
      </c>
      <c r="E521" s="16" t="s">
        <v>1124</v>
      </c>
      <c r="F521" s="17" t="s">
        <v>10</v>
      </c>
      <c r="G521" s="18">
        <v>191.69351504907672</v>
      </c>
      <c r="H521" s="18">
        <v>40.93202630246094</v>
      </c>
      <c r="I521" s="18">
        <f t="shared" si="43"/>
        <v>7846.4</v>
      </c>
    </row>
    <row r="522" spans="2:9" ht="24" x14ac:dyDescent="0.25">
      <c r="B522" s="63" t="s">
        <v>33</v>
      </c>
      <c r="C522" s="14" t="s">
        <v>1125</v>
      </c>
      <c r="D522" s="15" t="s">
        <v>1344</v>
      </c>
      <c r="E522" s="16" t="s">
        <v>1127</v>
      </c>
      <c r="F522" s="17" t="s">
        <v>10</v>
      </c>
      <c r="G522" s="18">
        <v>138.65566483876503</v>
      </c>
      <c r="H522" s="18">
        <v>51.516019978745064</v>
      </c>
      <c r="I522" s="18">
        <f t="shared" si="43"/>
        <v>7142.99</v>
      </c>
    </row>
    <row r="523" spans="2:9" x14ac:dyDescent="0.25">
      <c r="B523" s="63" t="s">
        <v>33</v>
      </c>
      <c r="C523" s="14" t="s">
        <v>1254</v>
      </c>
      <c r="D523" s="15" t="s">
        <v>1345</v>
      </c>
      <c r="E523" s="16" t="s">
        <v>1256</v>
      </c>
      <c r="F523" s="17" t="s">
        <v>10</v>
      </c>
      <c r="G523" s="18">
        <v>3545.8732718508677</v>
      </c>
      <c r="H523" s="18">
        <v>14.304000202896475</v>
      </c>
      <c r="I523" s="18">
        <f t="shared" si="43"/>
        <v>50720.17</v>
      </c>
    </row>
    <row r="524" spans="2:9" x14ac:dyDescent="0.25">
      <c r="B524" s="63" t="s">
        <v>33</v>
      </c>
      <c r="C524" s="14" t="s">
        <v>1346</v>
      </c>
      <c r="D524" s="15" t="s">
        <v>1347</v>
      </c>
      <c r="E524" s="16" t="s">
        <v>1348</v>
      </c>
      <c r="F524" s="17" t="s">
        <v>10</v>
      </c>
      <c r="G524" s="18">
        <v>1960.4472225046663</v>
      </c>
      <c r="H524" s="18">
        <v>32.784001151475536</v>
      </c>
      <c r="I524" s="18">
        <f t="shared" si="43"/>
        <v>64271.3</v>
      </c>
    </row>
    <row r="525" spans="2:9" x14ac:dyDescent="0.25">
      <c r="B525" s="63" t="s">
        <v>33</v>
      </c>
      <c r="C525" s="14" t="s">
        <v>1349</v>
      </c>
      <c r="D525" s="15" t="s">
        <v>1350</v>
      </c>
      <c r="E525" s="16" t="s">
        <v>1351</v>
      </c>
      <c r="F525" s="17" t="s">
        <v>10</v>
      </c>
      <c r="G525" s="18">
        <v>106.37619815552603</v>
      </c>
      <c r="H525" s="18">
        <v>26.97603458063546</v>
      </c>
      <c r="I525" s="18">
        <f t="shared" si="43"/>
        <v>2869.61</v>
      </c>
    </row>
    <row r="526" spans="2:9" x14ac:dyDescent="0.25">
      <c r="B526" s="63" t="s">
        <v>33</v>
      </c>
      <c r="C526" s="14" t="s">
        <v>1257</v>
      </c>
      <c r="D526" s="15" t="s">
        <v>1352</v>
      </c>
      <c r="E526" s="16" t="s">
        <v>1259</v>
      </c>
      <c r="F526" s="17" t="s">
        <v>12</v>
      </c>
      <c r="G526" s="18">
        <v>848</v>
      </c>
      <c r="H526" s="18">
        <v>2.976</v>
      </c>
      <c r="I526" s="18">
        <f t="shared" si="43"/>
        <v>2523.65</v>
      </c>
    </row>
    <row r="527" spans="2:9" x14ac:dyDescent="0.25">
      <c r="B527" s="63" t="s">
        <v>33</v>
      </c>
      <c r="C527" s="14" t="s">
        <v>1353</v>
      </c>
      <c r="D527" s="15" t="s">
        <v>1354</v>
      </c>
      <c r="E527" s="40" t="s">
        <v>1355</v>
      </c>
      <c r="F527" s="41" t="s">
        <v>12</v>
      </c>
      <c r="G527" s="18">
        <v>95</v>
      </c>
      <c r="H527" s="18">
        <v>4.5720000000000001</v>
      </c>
      <c r="I527" s="18">
        <f t="shared" si="43"/>
        <v>434.34</v>
      </c>
    </row>
    <row r="528" spans="2:9" x14ac:dyDescent="0.25">
      <c r="B528" s="63" t="s">
        <v>33</v>
      </c>
      <c r="C528" s="14" t="s">
        <v>1356</v>
      </c>
      <c r="D528" s="15" t="s">
        <v>1357</v>
      </c>
      <c r="E528" s="40" t="s">
        <v>1358</v>
      </c>
      <c r="F528" s="41" t="s">
        <v>12</v>
      </c>
      <c r="G528" s="18">
        <v>70</v>
      </c>
      <c r="H528" s="18">
        <v>6.72</v>
      </c>
      <c r="I528" s="18">
        <f t="shared" si="43"/>
        <v>470.4</v>
      </c>
    </row>
    <row r="529" spans="2:9" x14ac:dyDescent="0.25">
      <c r="B529" s="63" t="s">
        <v>33</v>
      </c>
      <c r="C529" s="14" t="s">
        <v>1260</v>
      </c>
      <c r="D529" s="15" t="s">
        <v>1359</v>
      </c>
      <c r="E529" s="16" t="s">
        <v>1262</v>
      </c>
      <c r="F529" s="17" t="s">
        <v>12</v>
      </c>
      <c r="G529" s="18">
        <v>424</v>
      </c>
      <c r="H529" s="18">
        <v>8.4719999999999995</v>
      </c>
      <c r="I529" s="18">
        <f t="shared" si="43"/>
        <v>3592.13</v>
      </c>
    </row>
    <row r="530" spans="2:9" x14ac:dyDescent="0.25">
      <c r="B530" s="63" t="s">
        <v>33</v>
      </c>
      <c r="C530" s="14" t="s">
        <v>1360</v>
      </c>
      <c r="D530" s="15" t="s">
        <v>1361</v>
      </c>
      <c r="E530" s="16" t="s">
        <v>1362</v>
      </c>
      <c r="F530" s="17" t="s">
        <v>12</v>
      </c>
      <c r="G530" s="18">
        <v>48</v>
      </c>
      <c r="H530" s="18">
        <v>11.712000000000002</v>
      </c>
      <c r="I530" s="18">
        <f t="shared" si="43"/>
        <v>562.17999999999995</v>
      </c>
    </row>
    <row r="531" spans="2:9" x14ac:dyDescent="0.25">
      <c r="B531" s="63" t="s">
        <v>33</v>
      </c>
      <c r="C531" s="14" t="s">
        <v>1363</v>
      </c>
      <c r="D531" s="15" t="s">
        <v>1364</v>
      </c>
      <c r="E531" s="16" t="s">
        <v>1365</v>
      </c>
      <c r="F531" s="17" t="s">
        <v>12</v>
      </c>
      <c r="G531" s="18">
        <v>35</v>
      </c>
      <c r="H531" s="18">
        <v>15.984000000000002</v>
      </c>
      <c r="I531" s="18">
        <f t="shared" si="43"/>
        <v>559.44000000000005</v>
      </c>
    </row>
    <row r="532" spans="2:9" x14ac:dyDescent="0.25">
      <c r="B532" s="63" t="s">
        <v>33</v>
      </c>
      <c r="C532" s="14" t="s">
        <v>1289</v>
      </c>
      <c r="D532" s="15" t="s">
        <v>1366</v>
      </c>
      <c r="E532" s="16" t="s">
        <v>1291</v>
      </c>
      <c r="F532" s="17" t="s">
        <v>12</v>
      </c>
      <c r="G532" s="18">
        <v>144</v>
      </c>
      <c r="H532" s="18">
        <v>10.620000000000001</v>
      </c>
      <c r="I532" s="18">
        <f t="shared" si="43"/>
        <v>1529.28</v>
      </c>
    </row>
    <row r="533" spans="2:9" x14ac:dyDescent="0.25">
      <c r="B533" s="63" t="s">
        <v>33</v>
      </c>
      <c r="C533" s="14" t="s">
        <v>1367</v>
      </c>
      <c r="D533" s="15" t="s">
        <v>1368</v>
      </c>
      <c r="E533" s="16" t="s">
        <v>1369</v>
      </c>
      <c r="F533" s="17" t="s">
        <v>12</v>
      </c>
      <c r="G533" s="18">
        <v>700</v>
      </c>
      <c r="H533" s="18">
        <v>13.416</v>
      </c>
      <c r="I533" s="18">
        <f t="shared" si="43"/>
        <v>9391.2000000000007</v>
      </c>
    </row>
    <row r="534" spans="2:9" x14ac:dyDescent="0.25">
      <c r="B534" s="63" t="s">
        <v>33</v>
      </c>
      <c r="C534" s="14" t="s">
        <v>1146</v>
      </c>
      <c r="D534" s="15" t="s">
        <v>1370</v>
      </c>
      <c r="E534" s="16" t="s">
        <v>1148</v>
      </c>
      <c r="F534" s="17" t="s">
        <v>12</v>
      </c>
      <c r="G534" s="18">
        <v>4</v>
      </c>
      <c r="H534" s="18">
        <v>34.200000000000003</v>
      </c>
      <c r="I534" s="18">
        <f t="shared" si="43"/>
        <v>136.80000000000001</v>
      </c>
    </row>
    <row r="535" spans="2:9" x14ac:dyDescent="0.25">
      <c r="B535" s="63" t="s">
        <v>33</v>
      </c>
      <c r="C535" s="14" t="s">
        <v>1149</v>
      </c>
      <c r="D535" s="15" t="s">
        <v>1371</v>
      </c>
      <c r="E535" s="16" t="s">
        <v>1151</v>
      </c>
      <c r="F535" s="17" t="s">
        <v>12</v>
      </c>
      <c r="G535" s="18">
        <v>1</v>
      </c>
      <c r="H535" s="18">
        <v>99.48</v>
      </c>
      <c r="I535" s="18">
        <f t="shared" si="43"/>
        <v>99.48</v>
      </c>
    </row>
    <row r="536" spans="2:9" x14ac:dyDescent="0.25">
      <c r="B536" s="63" t="s">
        <v>33</v>
      </c>
      <c r="C536" s="14" t="s">
        <v>1143</v>
      </c>
      <c r="D536" s="15" t="s">
        <v>1372</v>
      </c>
      <c r="E536" s="16" t="s">
        <v>1145</v>
      </c>
      <c r="F536" s="17" t="s">
        <v>12</v>
      </c>
      <c r="G536" s="18">
        <v>1</v>
      </c>
      <c r="H536" s="18">
        <v>60.588000000000001</v>
      </c>
      <c r="I536" s="18">
        <f t="shared" si="43"/>
        <v>60.59</v>
      </c>
    </row>
    <row r="537" spans="2:9" x14ac:dyDescent="0.25">
      <c r="B537" s="63" t="s">
        <v>33</v>
      </c>
      <c r="C537" s="14" t="s">
        <v>1146</v>
      </c>
      <c r="D537" s="15" t="s">
        <v>1373</v>
      </c>
      <c r="E537" s="16" t="s">
        <v>1148</v>
      </c>
      <c r="F537" s="17" t="s">
        <v>12</v>
      </c>
      <c r="G537" s="18">
        <v>25</v>
      </c>
      <c r="H537" s="18">
        <v>34.200000000000003</v>
      </c>
      <c r="I537" s="18">
        <f t="shared" si="43"/>
        <v>855</v>
      </c>
    </row>
    <row r="538" spans="2:9" x14ac:dyDescent="0.25">
      <c r="B538" s="63" t="s">
        <v>33</v>
      </c>
      <c r="C538" s="14" t="s">
        <v>1294</v>
      </c>
      <c r="D538" s="15" t="s">
        <v>1374</v>
      </c>
      <c r="E538" s="16" t="s">
        <v>1296</v>
      </c>
      <c r="F538" s="17" t="s">
        <v>10</v>
      </c>
      <c r="G538" s="18">
        <v>36420.325470197044</v>
      </c>
      <c r="H538" s="18">
        <v>7.3</v>
      </c>
      <c r="I538" s="18">
        <f t="shared" si="43"/>
        <v>265868.38</v>
      </c>
    </row>
    <row r="539" spans="2:9" x14ac:dyDescent="0.25">
      <c r="B539" s="63" t="s">
        <v>33</v>
      </c>
      <c r="C539" s="14" t="s">
        <v>1181</v>
      </c>
      <c r="D539" s="15" t="s">
        <v>1375</v>
      </c>
      <c r="E539" s="16" t="s">
        <v>1183</v>
      </c>
      <c r="F539" s="17" t="s">
        <v>10</v>
      </c>
      <c r="G539" s="18">
        <v>2464.0814262014505</v>
      </c>
      <c r="H539" s="18">
        <v>10.511998396063698</v>
      </c>
      <c r="I539" s="18">
        <f t="shared" si="43"/>
        <v>25902.42</v>
      </c>
    </row>
    <row r="540" spans="2:9" x14ac:dyDescent="0.25">
      <c r="B540" s="63" t="s">
        <v>33</v>
      </c>
      <c r="C540" s="14" t="s">
        <v>1184</v>
      </c>
      <c r="D540" s="15" t="s">
        <v>1376</v>
      </c>
      <c r="E540" s="16" t="s">
        <v>1186</v>
      </c>
      <c r="F540" s="17" t="s">
        <v>10</v>
      </c>
      <c r="G540" s="18">
        <v>1021.6922986688941</v>
      </c>
      <c r="H540" s="18">
        <v>11.843996490690607</v>
      </c>
      <c r="I540" s="18">
        <f t="shared" si="43"/>
        <v>12100.92</v>
      </c>
    </row>
    <row r="541" spans="2:9" x14ac:dyDescent="0.25">
      <c r="B541" s="63" t="s">
        <v>33</v>
      </c>
      <c r="C541" s="14" t="s">
        <v>1312</v>
      </c>
      <c r="D541" s="15" t="s">
        <v>1377</v>
      </c>
      <c r="E541" s="16" t="s">
        <v>1314</v>
      </c>
      <c r="F541" s="17" t="s">
        <v>12</v>
      </c>
      <c r="G541" s="18">
        <v>55</v>
      </c>
      <c r="H541" s="18">
        <v>30.611999999999998</v>
      </c>
      <c r="I541" s="18">
        <f t="shared" si="43"/>
        <v>1683.66</v>
      </c>
    </row>
    <row r="542" spans="2:9" x14ac:dyDescent="0.25">
      <c r="B542" s="63" t="s">
        <v>33</v>
      </c>
      <c r="C542" s="14" t="s">
        <v>1315</v>
      </c>
      <c r="D542" s="15" t="s">
        <v>1378</v>
      </c>
      <c r="E542" s="16" t="s">
        <v>1317</v>
      </c>
      <c r="F542" s="17" t="s">
        <v>12</v>
      </c>
      <c r="G542" s="18">
        <v>18</v>
      </c>
      <c r="H542" s="18">
        <v>41.580000000000005</v>
      </c>
      <c r="I542" s="18">
        <f t="shared" si="43"/>
        <v>748.44</v>
      </c>
    </row>
    <row r="543" spans="2:9" x14ac:dyDescent="0.25">
      <c r="B543" s="63" t="s">
        <v>33</v>
      </c>
      <c r="C543" s="14" t="s">
        <v>1379</v>
      </c>
      <c r="D543" s="15" t="s">
        <v>1380</v>
      </c>
      <c r="E543" s="16" t="s">
        <v>1381</v>
      </c>
      <c r="F543" s="17" t="s">
        <v>12</v>
      </c>
      <c r="G543" s="18">
        <v>13</v>
      </c>
      <c r="H543" s="18">
        <v>60.756000000000007</v>
      </c>
      <c r="I543" s="18">
        <f t="shared" si="43"/>
        <v>789.83</v>
      </c>
    </row>
    <row r="544" spans="2:9" ht="24" x14ac:dyDescent="0.25">
      <c r="B544" s="63" t="s">
        <v>33</v>
      </c>
      <c r="C544" s="14" t="s">
        <v>1165</v>
      </c>
      <c r="D544" s="15" t="s">
        <v>1382</v>
      </c>
      <c r="E544" s="16" t="s">
        <v>1167</v>
      </c>
      <c r="F544" s="17" t="s">
        <v>10</v>
      </c>
      <c r="G544" s="18">
        <v>450.74660235392389</v>
      </c>
      <c r="H544" s="18">
        <v>177.86399627045816</v>
      </c>
      <c r="I544" s="18">
        <f t="shared" si="43"/>
        <v>80171.59</v>
      </c>
    </row>
    <row r="545" spans="2:9" x14ac:dyDescent="0.25">
      <c r="B545" s="63" t="s">
        <v>33</v>
      </c>
      <c r="C545" s="14" t="s">
        <v>1383</v>
      </c>
      <c r="D545" s="15" t="s">
        <v>1384</v>
      </c>
      <c r="E545" s="40" t="s">
        <v>1385</v>
      </c>
      <c r="F545" s="41" t="s">
        <v>12</v>
      </c>
      <c r="G545" s="18">
        <v>102</v>
      </c>
      <c r="H545" s="18">
        <v>72.012</v>
      </c>
      <c r="I545" s="18">
        <f t="shared" si="43"/>
        <v>7345.22</v>
      </c>
    </row>
    <row r="546" spans="2:9" x14ac:dyDescent="0.25">
      <c r="B546" s="63" t="s">
        <v>33</v>
      </c>
      <c r="C546" s="14" t="s">
        <v>1171</v>
      </c>
      <c r="D546" s="15" t="s">
        <v>1386</v>
      </c>
      <c r="E546" s="16" t="s">
        <v>1173</v>
      </c>
      <c r="F546" s="17" t="s">
        <v>12</v>
      </c>
      <c r="G546" s="18">
        <v>142</v>
      </c>
      <c r="H546" s="18">
        <v>8.604000000000001</v>
      </c>
      <c r="I546" s="18">
        <f t="shared" si="43"/>
        <v>1221.77</v>
      </c>
    </row>
    <row r="547" spans="2:9" x14ac:dyDescent="0.25">
      <c r="B547" s="64"/>
      <c r="C547" s="19"/>
      <c r="D547" s="20" t="s">
        <v>1387</v>
      </c>
      <c r="E547" s="24" t="s">
        <v>1388</v>
      </c>
      <c r="F547" s="25"/>
      <c r="G547" s="42">
        <v>0</v>
      </c>
      <c r="H547" s="23"/>
      <c r="I547" s="23">
        <f>SUBTOTAL(9,I548:I573)</f>
        <v>242562.89</v>
      </c>
    </row>
    <row r="548" spans="2:9" x14ac:dyDescent="0.25">
      <c r="B548" s="63" t="s">
        <v>33</v>
      </c>
      <c r="C548" s="14" t="s">
        <v>1267</v>
      </c>
      <c r="D548" s="15" t="s">
        <v>1389</v>
      </c>
      <c r="E548" s="16" t="s">
        <v>1269</v>
      </c>
      <c r="F548" s="17" t="s">
        <v>10</v>
      </c>
      <c r="G548" s="18">
        <v>486.9926391378774</v>
      </c>
      <c r="H548" s="18">
        <v>32.291995270892919</v>
      </c>
      <c r="I548" s="18">
        <f t="shared" ref="I548:I573" si="44">ROUND(G548*H548,2)</f>
        <v>15725.96</v>
      </c>
    </row>
    <row r="549" spans="2:9" x14ac:dyDescent="0.25">
      <c r="B549" s="63" t="s">
        <v>33</v>
      </c>
      <c r="C549" s="14" t="s">
        <v>1122</v>
      </c>
      <c r="D549" s="15" t="s">
        <v>1390</v>
      </c>
      <c r="E549" s="16" t="s">
        <v>1124</v>
      </c>
      <c r="F549" s="17" t="s">
        <v>10</v>
      </c>
      <c r="G549" s="18">
        <v>122.95766316745238</v>
      </c>
      <c r="H549" s="18">
        <v>40.932040105103759</v>
      </c>
      <c r="I549" s="18">
        <f t="shared" si="44"/>
        <v>5032.91</v>
      </c>
    </row>
    <row r="550" spans="2:9" ht="24" x14ac:dyDescent="0.25">
      <c r="B550" s="63" t="s">
        <v>33</v>
      </c>
      <c r="C550" s="14" t="s">
        <v>1125</v>
      </c>
      <c r="D550" s="15" t="s">
        <v>1391</v>
      </c>
      <c r="E550" s="16" t="s">
        <v>1127</v>
      </c>
      <c r="F550" s="17" t="s">
        <v>10</v>
      </c>
      <c r="G550" s="18">
        <v>68.597622923569162</v>
      </c>
      <c r="H550" s="18">
        <v>51.516070811045694</v>
      </c>
      <c r="I550" s="18">
        <f t="shared" si="44"/>
        <v>3533.88</v>
      </c>
    </row>
    <row r="551" spans="2:9" x14ac:dyDescent="0.25">
      <c r="B551" s="63" t="s">
        <v>33</v>
      </c>
      <c r="C551" s="14" t="s">
        <v>1254</v>
      </c>
      <c r="D551" s="15" t="s">
        <v>1392</v>
      </c>
      <c r="E551" s="16" t="s">
        <v>1256</v>
      </c>
      <c r="F551" s="17" t="s">
        <v>10</v>
      </c>
      <c r="G551" s="18">
        <v>75.725429195459213</v>
      </c>
      <c r="H551" s="18">
        <v>14.304045701796454</v>
      </c>
      <c r="I551" s="18">
        <f t="shared" si="44"/>
        <v>1083.18</v>
      </c>
    </row>
    <row r="552" spans="2:9" x14ac:dyDescent="0.25">
      <c r="B552" s="63" t="s">
        <v>33</v>
      </c>
      <c r="C552" s="14" t="s">
        <v>1346</v>
      </c>
      <c r="D552" s="15" t="s">
        <v>1393</v>
      </c>
      <c r="E552" s="40" t="s">
        <v>1348</v>
      </c>
      <c r="F552" s="41" t="s">
        <v>10</v>
      </c>
      <c r="G552" s="18">
        <v>12.620904865909868</v>
      </c>
      <c r="H552" s="18">
        <v>32.783703260263117</v>
      </c>
      <c r="I552" s="18">
        <f t="shared" si="44"/>
        <v>413.76</v>
      </c>
    </row>
    <row r="553" spans="2:9" x14ac:dyDescent="0.25">
      <c r="B553" s="63" t="s">
        <v>33</v>
      </c>
      <c r="C553" s="14" t="s">
        <v>1349</v>
      </c>
      <c r="D553" s="15" t="s">
        <v>1394</v>
      </c>
      <c r="E553" s="16" t="s">
        <v>1351</v>
      </c>
      <c r="F553" s="17" t="s">
        <v>10</v>
      </c>
      <c r="G553" s="18">
        <v>14.423891275325563</v>
      </c>
      <c r="H553" s="18">
        <v>26.976076883331721</v>
      </c>
      <c r="I553" s="18">
        <f t="shared" si="44"/>
        <v>389.1</v>
      </c>
    </row>
    <row r="554" spans="2:9" x14ac:dyDescent="0.25">
      <c r="B554" s="63" t="s">
        <v>33</v>
      </c>
      <c r="C554" s="14" t="s">
        <v>1257</v>
      </c>
      <c r="D554" s="15" t="s">
        <v>1395</v>
      </c>
      <c r="E554" s="40" t="s">
        <v>1259</v>
      </c>
      <c r="F554" s="41" t="s">
        <v>12</v>
      </c>
      <c r="G554" s="18">
        <v>12</v>
      </c>
      <c r="H554" s="18">
        <v>2.9760000000000004</v>
      </c>
      <c r="I554" s="18">
        <f t="shared" si="44"/>
        <v>35.71</v>
      </c>
    </row>
    <row r="555" spans="2:9" x14ac:dyDescent="0.25">
      <c r="B555" s="63" t="s">
        <v>33</v>
      </c>
      <c r="C555" s="14" t="s">
        <v>1353</v>
      </c>
      <c r="D555" s="15" t="s">
        <v>1396</v>
      </c>
      <c r="E555" s="40" t="s">
        <v>1355</v>
      </c>
      <c r="F555" s="41" t="s">
        <v>12</v>
      </c>
      <c r="G555" s="18">
        <v>2</v>
      </c>
      <c r="H555" s="18">
        <v>4.5720000000000001</v>
      </c>
      <c r="I555" s="18">
        <f t="shared" si="44"/>
        <v>9.14</v>
      </c>
    </row>
    <row r="556" spans="2:9" x14ac:dyDescent="0.25">
      <c r="B556" s="63" t="s">
        <v>33</v>
      </c>
      <c r="C556" s="14" t="s">
        <v>1356</v>
      </c>
      <c r="D556" s="15" t="s">
        <v>1397</v>
      </c>
      <c r="E556" s="40" t="s">
        <v>1358</v>
      </c>
      <c r="F556" s="41" t="s">
        <v>12</v>
      </c>
      <c r="G556" s="18">
        <v>2</v>
      </c>
      <c r="H556" s="18">
        <v>6.72</v>
      </c>
      <c r="I556" s="18">
        <f t="shared" si="44"/>
        <v>13.44</v>
      </c>
    </row>
    <row r="557" spans="2:9" x14ac:dyDescent="0.25">
      <c r="B557" s="63" t="s">
        <v>33</v>
      </c>
      <c r="C557" s="14" t="s">
        <v>1260</v>
      </c>
      <c r="D557" s="15" t="s">
        <v>1398</v>
      </c>
      <c r="E557" s="16" t="s">
        <v>1262</v>
      </c>
      <c r="F557" s="17" t="s">
        <v>12</v>
      </c>
      <c r="G557" s="18">
        <v>5</v>
      </c>
      <c r="H557" s="18">
        <v>8.4719999999999995</v>
      </c>
      <c r="I557" s="18">
        <f t="shared" si="44"/>
        <v>42.36</v>
      </c>
    </row>
    <row r="558" spans="2:9" x14ac:dyDescent="0.25">
      <c r="B558" s="63" t="s">
        <v>33</v>
      </c>
      <c r="C558" s="14" t="s">
        <v>1360</v>
      </c>
      <c r="D558" s="15" t="s">
        <v>1399</v>
      </c>
      <c r="E558" s="16" t="s">
        <v>1362</v>
      </c>
      <c r="F558" s="17" t="s">
        <v>12</v>
      </c>
      <c r="G558" s="18">
        <v>2</v>
      </c>
      <c r="H558" s="18">
        <v>11.712</v>
      </c>
      <c r="I558" s="18">
        <f t="shared" si="44"/>
        <v>23.42</v>
      </c>
    </row>
    <row r="559" spans="2:9" x14ac:dyDescent="0.25">
      <c r="B559" s="63" t="s">
        <v>33</v>
      </c>
      <c r="C559" s="14" t="s">
        <v>1363</v>
      </c>
      <c r="D559" s="15" t="s">
        <v>1400</v>
      </c>
      <c r="E559" s="16" t="s">
        <v>1365</v>
      </c>
      <c r="F559" s="17" t="s">
        <v>12</v>
      </c>
      <c r="G559" s="18">
        <v>2</v>
      </c>
      <c r="H559" s="18">
        <v>15.984</v>
      </c>
      <c r="I559" s="18">
        <f t="shared" si="44"/>
        <v>31.97</v>
      </c>
    </row>
    <row r="560" spans="2:9" x14ac:dyDescent="0.25">
      <c r="B560" s="63" t="s">
        <v>33</v>
      </c>
      <c r="C560" s="14" t="s">
        <v>1275</v>
      </c>
      <c r="D560" s="15" t="s">
        <v>1401</v>
      </c>
      <c r="E560" s="16" t="s">
        <v>1277</v>
      </c>
      <c r="F560" s="17" t="s">
        <v>10</v>
      </c>
      <c r="G560" s="18">
        <v>366.60723658119139</v>
      </c>
      <c r="H560" s="18">
        <v>60.804004328657712</v>
      </c>
      <c r="I560" s="18">
        <f t="shared" si="44"/>
        <v>22291.19</v>
      </c>
    </row>
    <row r="561" spans="2:9" x14ac:dyDescent="0.25">
      <c r="B561" s="63" t="s">
        <v>33</v>
      </c>
      <c r="C561" s="14" t="s">
        <v>1289</v>
      </c>
      <c r="D561" s="15" t="s">
        <v>1402</v>
      </c>
      <c r="E561" s="16" t="s">
        <v>1291</v>
      </c>
      <c r="F561" s="17" t="s">
        <v>12</v>
      </c>
      <c r="G561" s="18">
        <v>178</v>
      </c>
      <c r="H561" s="18">
        <v>10.62</v>
      </c>
      <c r="I561" s="18">
        <f t="shared" si="44"/>
        <v>1890.36</v>
      </c>
    </row>
    <row r="562" spans="2:9" x14ac:dyDescent="0.25">
      <c r="B562" s="63" t="s">
        <v>33</v>
      </c>
      <c r="C562" s="14" t="s">
        <v>1367</v>
      </c>
      <c r="D562" s="15" t="s">
        <v>1403</v>
      </c>
      <c r="E562" s="16" t="s">
        <v>1369</v>
      </c>
      <c r="F562" s="17" t="s">
        <v>12</v>
      </c>
      <c r="G562" s="18">
        <v>48</v>
      </c>
      <c r="H562" s="18">
        <v>13.415999999999999</v>
      </c>
      <c r="I562" s="18">
        <f t="shared" si="44"/>
        <v>643.97</v>
      </c>
    </row>
    <row r="563" spans="2:9" x14ac:dyDescent="0.25">
      <c r="B563" s="63" t="s">
        <v>33</v>
      </c>
      <c r="C563" s="14" t="s">
        <v>1146</v>
      </c>
      <c r="D563" s="15" t="s">
        <v>1404</v>
      </c>
      <c r="E563" s="40" t="s">
        <v>1148</v>
      </c>
      <c r="F563" s="41" t="s">
        <v>12</v>
      </c>
      <c r="G563" s="18">
        <v>3</v>
      </c>
      <c r="H563" s="18">
        <v>34.199999999999996</v>
      </c>
      <c r="I563" s="18">
        <f t="shared" si="44"/>
        <v>102.6</v>
      </c>
    </row>
    <row r="564" spans="2:9" x14ac:dyDescent="0.25">
      <c r="B564" s="63" t="s">
        <v>33</v>
      </c>
      <c r="C564" s="14" t="s">
        <v>1149</v>
      </c>
      <c r="D564" s="15" t="s">
        <v>1405</v>
      </c>
      <c r="E564" s="16" t="s">
        <v>1151</v>
      </c>
      <c r="F564" s="17" t="s">
        <v>12</v>
      </c>
      <c r="G564" s="18">
        <v>2</v>
      </c>
      <c r="H564" s="18">
        <v>99.48</v>
      </c>
      <c r="I564" s="18">
        <f t="shared" si="44"/>
        <v>198.96</v>
      </c>
    </row>
    <row r="565" spans="2:9" x14ac:dyDescent="0.25">
      <c r="B565" s="63" t="s">
        <v>33</v>
      </c>
      <c r="C565" s="14" t="s">
        <v>1143</v>
      </c>
      <c r="D565" s="15" t="s">
        <v>1406</v>
      </c>
      <c r="E565" s="16" t="s">
        <v>1145</v>
      </c>
      <c r="F565" s="17" t="s">
        <v>12</v>
      </c>
      <c r="G565" s="18">
        <v>1</v>
      </c>
      <c r="H565" s="18">
        <v>60.588000000000001</v>
      </c>
      <c r="I565" s="18">
        <f t="shared" si="44"/>
        <v>60.59</v>
      </c>
    </row>
    <row r="566" spans="2:9" x14ac:dyDescent="0.25">
      <c r="B566" s="63" t="s">
        <v>33</v>
      </c>
      <c r="C566" s="14" t="s">
        <v>1181</v>
      </c>
      <c r="D566" s="15" t="s">
        <v>1407</v>
      </c>
      <c r="E566" s="16" t="s">
        <v>1183</v>
      </c>
      <c r="F566" s="17" t="s">
        <v>10</v>
      </c>
      <c r="G566" s="18">
        <v>17158.42066293937</v>
      </c>
      <c r="H566" s="18">
        <v>10.512000349168577</v>
      </c>
      <c r="I566" s="18">
        <f t="shared" si="44"/>
        <v>180369.32</v>
      </c>
    </row>
    <row r="567" spans="2:9" x14ac:dyDescent="0.25">
      <c r="B567" s="63" t="s">
        <v>33</v>
      </c>
      <c r="C567" s="14" t="s">
        <v>1184</v>
      </c>
      <c r="D567" s="15" t="s">
        <v>1408</v>
      </c>
      <c r="E567" s="16" t="s">
        <v>1186</v>
      </c>
      <c r="F567" s="17" t="s">
        <v>10</v>
      </c>
      <c r="G567" s="18">
        <v>169.48072248507538</v>
      </c>
      <c r="H567" s="18">
        <v>11.843966502896912</v>
      </c>
      <c r="I567" s="18">
        <f t="shared" si="44"/>
        <v>2007.32</v>
      </c>
    </row>
    <row r="568" spans="2:9" x14ac:dyDescent="0.25">
      <c r="B568" s="63" t="s">
        <v>33</v>
      </c>
      <c r="C568" s="14" t="s">
        <v>1312</v>
      </c>
      <c r="D568" s="15" t="s">
        <v>1409</v>
      </c>
      <c r="E568" s="16" t="s">
        <v>1314</v>
      </c>
      <c r="F568" s="17" t="s">
        <v>12</v>
      </c>
      <c r="G568" s="18">
        <v>116</v>
      </c>
      <c r="H568" s="18">
        <v>30.611999999999998</v>
      </c>
      <c r="I568" s="18">
        <f t="shared" si="44"/>
        <v>3550.99</v>
      </c>
    </row>
    <row r="569" spans="2:9" x14ac:dyDescent="0.25">
      <c r="B569" s="63" t="s">
        <v>33</v>
      </c>
      <c r="C569" s="14" t="s">
        <v>1315</v>
      </c>
      <c r="D569" s="15" t="s">
        <v>1410</v>
      </c>
      <c r="E569" s="40" t="s">
        <v>1317</v>
      </c>
      <c r="F569" s="41" t="s">
        <v>12</v>
      </c>
      <c r="G569" s="18">
        <v>24</v>
      </c>
      <c r="H569" s="18">
        <v>41.580000000000005</v>
      </c>
      <c r="I569" s="18">
        <f t="shared" si="44"/>
        <v>997.92</v>
      </c>
    </row>
    <row r="570" spans="2:9" x14ac:dyDescent="0.25">
      <c r="B570" s="63" t="s">
        <v>33</v>
      </c>
      <c r="C570" s="14" t="s">
        <v>1379</v>
      </c>
      <c r="D570" s="15" t="s">
        <v>1411</v>
      </c>
      <c r="E570" s="16" t="s">
        <v>1381</v>
      </c>
      <c r="F570" s="17" t="s">
        <v>12</v>
      </c>
      <c r="G570" s="18">
        <v>1</v>
      </c>
      <c r="H570" s="18">
        <v>60.756</v>
      </c>
      <c r="I570" s="18">
        <f t="shared" si="44"/>
        <v>60.76</v>
      </c>
    </row>
    <row r="571" spans="2:9" x14ac:dyDescent="0.25">
      <c r="B571" s="63" t="s">
        <v>33</v>
      </c>
      <c r="C571" s="14" t="s">
        <v>856</v>
      </c>
      <c r="D571" s="15" t="s">
        <v>1412</v>
      </c>
      <c r="E571" s="16" t="s">
        <v>858</v>
      </c>
      <c r="F571" s="17" t="s">
        <v>12</v>
      </c>
      <c r="G571" s="18">
        <v>88</v>
      </c>
      <c r="H571" s="18">
        <v>9.984</v>
      </c>
      <c r="I571" s="18">
        <f t="shared" si="44"/>
        <v>878.59</v>
      </c>
    </row>
    <row r="572" spans="2:9" x14ac:dyDescent="0.25">
      <c r="B572" s="63" t="s">
        <v>33</v>
      </c>
      <c r="C572" s="14" t="s">
        <v>862</v>
      </c>
      <c r="D572" s="15" t="s">
        <v>1413</v>
      </c>
      <c r="E572" s="16" t="s">
        <v>864</v>
      </c>
      <c r="F572" s="17" t="s">
        <v>12</v>
      </c>
      <c r="G572" s="18">
        <v>66</v>
      </c>
      <c r="H572" s="18">
        <v>13.176</v>
      </c>
      <c r="I572" s="18">
        <f t="shared" si="44"/>
        <v>869.62</v>
      </c>
    </row>
    <row r="573" spans="2:9" x14ac:dyDescent="0.25">
      <c r="B573" s="63" t="s">
        <v>33</v>
      </c>
      <c r="C573" s="14" t="s">
        <v>1171</v>
      </c>
      <c r="D573" s="15" t="s">
        <v>1414</v>
      </c>
      <c r="E573" s="16" t="s">
        <v>1173</v>
      </c>
      <c r="F573" s="17" t="s">
        <v>12</v>
      </c>
      <c r="G573" s="18">
        <v>268</v>
      </c>
      <c r="H573" s="18">
        <v>8.6039999999999992</v>
      </c>
      <c r="I573" s="18">
        <f t="shared" si="44"/>
        <v>2305.87</v>
      </c>
    </row>
    <row r="574" spans="2:9" x14ac:dyDescent="0.25">
      <c r="B574" s="64"/>
      <c r="C574" s="19"/>
      <c r="D574" s="20" t="s">
        <v>1415</v>
      </c>
      <c r="E574" s="24" t="s">
        <v>1416</v>
      </c>
      <c r="F574" s="25"/>
      <c r="G574" s="42">
        <v>0</v>
      </c>
      <c r="H574" s="23"/>
      <c r="I574" s="23">
        <f>SUBTOTAL(9,I575:I588)</f>
        <v>170189.46999999997</v>
      </c>
    </row>
    <row r="575" spans="2:9" x14ac:dyDescent="0.25">
      <c r="B575" s="63" t="s">
        <v>33</v>
      </c>
      <c r="C575" s="14" t="s">
        <v>1346</v>
      </c>
      <c r="D575" s="15" t="s">
        <v>1417</v>
      </c>
      <c r="E575" s="16" t="s">
        <v>1348</v>
      </c>
      <c r="F575" s="17" t="s">
        <v>10</v>
      </c>
      <c r="G575" s="18">
        <v>63.104524329549342</v>
      </c>
      <c r="H575" s="18">
        <v>32.784083581646648</v>
      </c>
      <c r="I575" s="18">
        <f t="shared" ref="I575:I588" si="45">ROUND(G575*H575,2)</f>
        <v>2068.8200000000002</v>
      </c>
    </row>
    <row r="576" spans="2:9" x14ac:dyDescent="0.25">
      <c r="B576" s="63" t="s">
        <v>33</v>
      </c>
      <c r="C576" s="14" t="s">
        <v>1418</v>
      </c>
      <c r="D576" s="15" t="s">
        <v>1419</v>
      </c>
      <c r="E576" s="40" t="s">
        <v>1420</v>
      </c>
      <c r="F576" s="41" t="s">
        <v>10</v>
      </c>
      <c r="G576" s="18">
        <v>60.099546980523179</v>
      </c>
      <c r="H576" s="18">
        <v>28.656056268745736</v>
      </c>
      <c r="I576" s="18">
        <f t="shared" si="45"/>
        <v>1722.22</v>
      </c>
    </row>
    <row r="577" spans="2:9" x14ac:dyDescent="0.25">
      <c r="B577" s="63" t="s">
        <v>33</v>
      </c>
      <c r="C577" s="14" t="s">
        <v>1299</v>
      </c>
      <c r="D577" s="15" t="s">
        <v>1421</v>
      </c>
      <c r="E577" s="16" t="s">
        <v>1301</v>
      </c>
      <c r="F577" s="17" t="s">
        <v>10</v>
      </c>
      <c r="G577" s="18">
        <v>1442.3891275325564</v>
      </c>
      <c r="H577" s="18">
        <v>73.127997144875337</v>
      </c>
      <c r="I577" s="18">
        <f t="shared" si="45"/>
        <v>105479.03</v>
      </c>
    </row>
    <row r="578" spans="2:9" x14ac:dyDescent="0.25">
      <c r="B578" s="63" t="s">
        <v>33</v>
      </c>
      <c r="C578" s="14" t="s">
        <v>1422</v>
      </c>
      <c r="D578" s="15" t="s">
        <v>1423</v>
      </c>
      <c r="E578" s="16" t="s">
        <v>1424</v>
      </c>
      <c r="F578" s="17" t="s">
        <v>10</v>
      </c>
      <c r="G578" s="18">
        <v>420.69682886366229</v>
      </c>
      <c r="H578" s="18">
        <v>76.967986869455672</v>
      </c>
      <c r="I578" s="18">
        <f t="shared" si="45"/>
        <v>32380.19</v>
      </c>
    </row>
    <row r="579" spans="2:9" x14ac:dyDescent="0.25">
      <c r="B579" s="66" t="s">
        <v>123</v>
      </c>
      <c r="C579" s="14" t="s">
        <v>1425</v>
      </c>
      <c r="D579" s="15" t="s">
        <v>1426</v>
      </c>
      <c r="E579" s="16" t="s">
        <v>1427</v>
      </c>
      <c r="F579" s="17" t="s">
        <v>583</v>
      </c>
      <c r="G579" s="18">
        <v>10</v>
      </c>
      <c r="H579" s="18">
        <v>37.515599999999999</v>
      </c>
      <c r="I579" s="18">
        <f t="shared" si="45"/>
        <v>375.16</v>
      </c>
    </row>
    <row r="580" spans="2:9" x14ac:dyDescent="0.25">
      <c r="B580" s="63" t="s">
        <v>19</v>
      </c>
      <c r="C580" s="14" t="s">
        <v>20</v>
      </c>
      <c r="D580" s="15" t="s">
        <v>1428</v>
      </c>
      <c r="E580" s="16" t="s">
        <v>1429</v>
      </c>
      <c r="F580" s="17" t="s">
        <v>12</v>
      </c>
      <c r="G580" s="18">
        <v>35</v>
      </c>
      <c r="H580" s="18">
        <v>12.795085714285714</v>
      </c>
      <c r="I580" s="18">
        <f t="shared" si="45"/>
        <v>447.83</v>
      </c>
    </row>
    <row r="581" spans="2:9" x14ac:dyDescent="0.25">
      <c r="B581" s="63" t="s">
        <v>19</v>
      </c>
      <c r="C581" s="14" t="s">
        <v>20</v>
      </c>
      <c r="D581" s="15" t="s">
        <v>1430</v>
      </c>
      <c r="E581" s="16" t="s">
        <v>1431</v>
      </c>
      <c r="F581" s="17" t="s">
        <v>12</v>
      </c>
      <c r="G581" s="18">
        <v>519</v>
      </c>
      <c r="H581" s="18">
        <v>20.76</v>
      </c>
      <c r="I581" s="18">
        <f t="shared" si="45"/>
        <v>10774.44</v>
      </c>
    </row>
    <row r="582" spans="2:9" x14ac:dyDescent="0.25">
      <c r="B582" s="63" t="s">
        <v>33</v>
      </c>
      <c r="C582" s="14" t="s">
        <v>1432</v>
      </c>
      <c r="D582" s="15" t="s">
        <v>1433</v>
      </c>
      <c r="E582" s="16" t="s">
        <v>1434</v>
      </c>
      <c r="F582" s="17" t="s">
        <v>12</v>
      </c>
      <c r="G582" s="18">
        <v>39</v>
      </c>
      <c r="H582" s="18">
        <v>15.804</v>
      </c>
      <c r="I582" s="18">
        <f t="shared" si="45"/>
        <v>616.36</v>
      </c>
    </row>
    <row r="583" spans="2:9" x14ac:dyDescent="0.25">
      <c r="B583" s="63" t="s">
        <v>33</v>
      </c>
      <c r="C583" s="14" t="s">
        <v>1435</v>
      </c>
      <c r="D583" s="15" t="s">
        <v>1436</v>
      </c>
      <c r="E583" s="16" t="s">
        <v>1437</v>
      </c>
      <c r="F583" s="17" t="s">
        <v>12</v>
      </c>
      <c r="G583" s="18">
        <v>16</v>
      </c>
      <c r="H583" s="18">
        <v>449.73599999999999</v>
      </c>
      <c r="I583" s="18">
        <f t="shared" si="45"/>
        <v>7195.78</v>
      </c>
    </row>
    <row r="584" spans="2:9" ht="24" x14ac:dyDescent="0.25">
      <c r="B584" s="63" t="s">
        <v>33</v>
      </c>
      <c r="C584" s="14" t="s">
        <v>1438</v>
      </c>
      <c r="D584" s="15" t="s">
        <v>1439</v>
      </c>
      <c r="E584" s="16" t="s">
        <v>1440</v>
      </c>
      <c r="F584" s="17" t="s">
        <v>12</v>
      </c>
      <c r="G584" s="18">
        <v>3</v>
      </c>
      <c r="H584" s="18">
        <v>600.75599999999997</v>
      </c>
      <c r="I584" s="18">
        <f t="shared" si="45"/>
        <v>1802.27</v>
      </c>
    </row>
    <row r="585" spans="2:9" x14ac:dyDescent="0.25">
      <c r="B585" s="63" t="s">
        <v>33</v>
      </c>
      <c r="C585" s="14" t="s">
        <v>1441</v>
      </c>
      <c r="D585" s="15" t="s">
        <v>1442</v>
      </c>
      <c r="E585" s="16" t="s">
        <v>1443</v>
      </c>
      <c r="F585" s="17" t="s">
        <v>12</v>
      </c>
      <c r="G585" s="18">
        <v>24</v>
      </c>
      <c r="H585" s="18">
        <v>186.17999999999998</v>
      </c>
      <c r="I585" s="18">
        <f t="shared" si="45"/>
        <v>4468.32</v>
      </c>
    </row>
    <row r="586" spans="2:9" x14ac:dyDescent="0.25">
      <c r="B586" s="63" t="s">
        <v>33</v>
      </c>
      <c r="C586" s="14" t="s">
        <v>1444</v>
      </c>
      <c r="D586" s="15" t="s">
        <v>1445</v>
      </c>
      <c r="E586" s="16" t="s">
        <v>1446</v>
      </c>
      <c r="F586" s="17" t="s">
        <v>12</v>
      </c>
      <c r="G586" s="18">
        <v>22</v>
      </c>
      <c r="H586" s="18">
        <v>47.687999999999995</v>
      </c>
      <c r="I586" s="18">
        <f t="shared" si="45"/>
        <v>1049.1400000000001</v>
      </c>
    </row>
    <row r="587" spans="2:9" x14ac:dyDescent="0.25">
      <c r="B587" s="63" t="s">
        <v>33</v>
      </c>
      <c r="C587" s="14" t="s">
        <v>1444</v>
      </c>
      <c r="D587" s="15" t="s">
        <v>1447</v>
      </c>
      <c r="E587" s="16" t="s">
        <v>1446</v>
      </c>
      <c r="F587" s="17" t="s">
        <v>12</v>
      </c>
      <c r="G587" s="18">
        <v>26</v>
      </c>
      <c r="H587" s="18">
        <v>47.687999999999995</v>
      </c>
      <c r="I587" s="18">
        <f t="shared" si="45"/>
        <v>1239.8900000000001</v>
      </c>
    </row>
    <row r="588" spans="2:9" x14ac:dyDescent="0.25">
      <c r="B588" s="63" t="s">
        <v>33</v>
      </c>
      <c r="C588" s="14" t="s">
        <v>1305</v>
      </c>
      <c r="D588" s="15" t="s">
        <v>1448</v>
      </c>
      <c r="E588" s="16" t="s">
        <v>1307</v>
      </c>
      <c r="F588" s="17" t="s">
        <v>12</v>
      </c>
      <c r="G588" s="18">
        <v>39</v>
      </c>
      <c r="H588" s="18">
        <v>14.616</v>
      </c>
      <c r="I588" s="18">
        <f t="shared" si="45"/>
        <v>570.02</v>
      </c>
    </row>
    <row r="589" spans="2:9" x14ac:dyDescent="0.25">
      <c r="B589" s="64"/>
      <c r="C589" s="19"/>
      <c r="D589" s="20" t="s">
        <v>1449</v>
      </c>
      <c r="E589" s="24" t="s">
        <v>1450</v>
      </c>
      <c r="F589" s="25"/>
      <c r="G589" s="42">
        <v>0</v>
      </c>
      <c r="H589" s="23"/>
      <c r="I589" s="23">
        <f>SUBTOTAL(9,I590:I601)</f>
        <v>305698.55000000005</v>
      </c>
    </row>
    <row r="590" spans="2:9" x14ac:dyDescent="0.25">
      <c r="B590" s="63" t="s">
        <v>33</v>
      </c>
      <c r="C590" s="14" t="s">
        <v>1267</v>
      </c>
      <c r="D590" s="15" t="s">
        <v>1451</v>
      </c>
      <c r="E590" s="16" t="s">
        <v>1269</v>
      </c>
      <c r="F590" s="17" t="s">
        <v>10</v>
      </c>
      <c r="G590" s="18">
        <v>3109.995297419925</v>
      </c>
      <c r="H590" s="18">
        <v>32.291998667430711</v>
      </c>
      <c r="I590" s="18">
        <f t="shared" ref="I590:I601" si="46">ROUND(G590*H590,2)</f>
        <v>100427.96</v>
      </c>
    </row>
    <row r="591" spans="2:9" x14ac:dyDescent="0.25">
      <c r="B591" s="63" t="s">
        <v>33</v>
      </c>
      <c r="C591" s="14" t="s">
        <v>1152</v>
      </c>
      <c r="D591" s="15" t="s">
        <v>1452</v>
      </c>
      <c r="E591" s="16" t="s">
        <v>1154</v>
      </c>
      <c r="F591" s="17" t="s">
        <v>12</v>
      </c>
      <c r="G591" s="18">
        <v>1</v>
      </c>
      <c r="H591" s="18">
        <v>213.14400000000001</v>
      </c>
      <c r="I591" s="18">
        <f t="shared" si="46"/>
        <v>213.14</v>
      </c>
    </row>
    <row r="592" spans="2:9" x14ac:dyDescent="0.25">
      <c r="B592" s="63" t="s">
        <v>33</v>
      </c>
      <c r="C592" s="14" t="s">
        <v>1453</v>
      </c>
      <c r="D592" s="15" t="s">
        <v>1454</v>
      </c>
      <c r="E592" s="40" t="s">
        <v>1455</v>
      </c>
      <c r="F592" s="41" t="s">
        <v>12</v>
      </c>
      <c r="G592" s="18">
        <v>327</v>
      </c>
      <c r="H592" s="18">
        <v>52.104000000000006</v>
      </c>
      <c r="I592" s="18">
        <f t="shared" si="46"/>
        <v>17038.009999999998</v>
      </c>
    </row>
    <row r="593" spans="2:9" x14ac:dyDescent="0.25">
      <c r="B593" s="63" t="s">
        <v>33</v>
      </c>
      <c r="C593" s="14" t="s">
        <v>1302</v>
      </c>
      <c r="D593" s="15" t="s">
        <v>1456</v>
      </c>
      <c r="E593" s="16" t="s">
        <v>1304</v>
      </c>
      <c r="F593" s="17" t="s">
        <v>10</v>
      </c>
      <c r="G593" s="18">
        <v>2764.5791611040663</v>
      </c>
      <c r="H593" s="18">
        <v>11.760001832255792</v>
      </c>
      <c r="I593" s="18">
        <f t="shared" si="46"/>
        <v>32511.46</v>
      </c>
    </row>
    <row r="594" spans="2:9" x14ac:dyDescent="0.25">
      <c r="B594" s="63" t="s">
        <v>33</v>
      </c>
      <c r="C594" s="14" t="s">
        <v>1457</v>
      </c>
      <c r="D594" s="15" t="s">
        <v>1458</v>
      </c>
      <c r="E594" s="16" t="s">
        <v>1459</v>
      </c>
      <c r="F594" s="17" t="s">
        <v>12</v>
      </c>
      <c r="G594" s="18">
        <v>20</v>
      </c>
      <c r="H594" s="18">
        <v>310.74</v>
      </c>
      <c r="I594" s="18">
        <f t="shared" si="46"/>
        <v>6214.8</v>
      </c>
    </row>
    <row r="595" spans="2:9" ht="24" x14ac:dyDescent="0.25">
      <c r="B595" s="63" t="s">
        <v>33</v>
      </c>
      <c r="C595" s="14" t="s">
        <v>1460</v>
      </c>
      <c r="D595" s="15" t="s">
        <v>1461</v>
      </c>
      <c r="E595" s="16" t="s">
        <v>1462</v>
      </c>
      <c r="F595" s="17" t="s">
        <v>12</v>
      </c>
      <c r="G595" s="18">
        <v>287</v>
      </c>
      <c r="H595" s="18">
        <v>277.08000000000004</v>
      </c>
      <c r="I595" s="18">
        <f t="shared" si="46"/>
        <v>79521.960000000006</v>
      </c>
    </row>
    <row r="596" spans="2:9" ht="36" x14ac:dyDescent="0.25">
      <c r="B596" s="63" t="s">
        <v>33</v>
      </c>
      <c r="C596" s="14" t="s">
        <v>1463</v>
      </c>
      <c r="D596" s="15" t="s">
        <v>1464</v>
      </c>
      <c r="E596" s="16" t="s">
        <v>1465</v>
      </c>
      <c r="F596" s="17" t="s">
        <v>12</v>
      </c>
      <c r="G596" s="18">
        <v>48</v>
      </c>
      <c r="H596" s="18">
        <v>428.47200000000004</v>
      </c>
      <c r="I596" s="18">
        <f t="shared" si="46"/>
        <v>20566.66</v>
      </c>
    </row>
    <row r="597" spans="2:9" ht="24" x14ac:dyDescent="0.25">
      <c r="B597" s="63" t="s">
        <v>33</v>
      </c>
      <c r="C597" s="14" t="s">
        <v>1466</v>
      </c>
      <c r="D597" s="15" t="s">
        <v>1467</v>
      </c>
      <c r="E597" s="16" t="s">
        <v>1468</v>
      </c>
      <c r="F597" s="17" t="s">
        <v>12</v>
      </c>
      <c r="G597" s="18">
        <v>20</v>
      </c>
      <c r="H597" s="18">
        <v>269.28000000000003</v>
      </c>
      <c r="I597" s="18">
        <f t="shared" si="46"/>
        <v>5385.6</v>
      </c>
    </row>
    <row r="598" spans="2:9" x14ac:dyDescent="0.25">
      <c r="B598" s="63" t="s">
        <v>33</v>
      </c>
      <c r="C598" s="14" t="s">
        <v>1469</v>
      </c>
      <c r="D598" s="15" t="s">
        <v>1470</v>
      </c>
      <c r="E598" s="16" t="s">
        <v>1471</v>
      </c>
      <c r="F598" s="17" t="s">
        <v>10</v>
      </c>
      <c r="G598" s="18">
        <v>546.90587752276087</v>
      </c>
      <c r="H598" s="18">
        <v>20.999993732051312</v>
      </c>
      <c r="I598" s="18">
        <f t="shared" si="46"/>
        <v>11485.02</v>
      </c>
    </row>
    <row r="599" spans="2:9" ht="24" x14ac:dyDescent="0.25">
      <c r="B599" s="63" t="s">
        <v>33</v>
      </c>
      <c r="C599" s="14" t="s">
        <v>1472</v>
      </c>
      <c r="D599" s="15" t="s">
        <v>1473</v>
      </c>
      <c r="E599" s="16" t="s">
        <v>1474</v>
      </c>
      <c r="F599" s="17" t="s">
        <v>12</v>
      </c>
      <c r="G599" s="18">
        <v>729</v>
      </c>
      <c r="H599" s="18">
        <v>9.048</v>
      </c>
      <c r="I599" s="18">
        <f t="shared" si="46"/>
        <v>6595.99</v>
      </c>
    </row>
    <row r="600" spans="2:9" x14ac:dyDescent="0.25">
      <c r="B600" s="63" t="s">
        <v>33</v>
      </c>
      <c r="C600" s="14" t="s">
        <v>1312</v>
      </c>
      <c r="D600" s="15" t="s">
        <v>1475</v>
      </c>
      <c r="E600" s="40" t="s">
        <v>1314</v>
      </c>
      <c r="F600" s="41" t="s">
        <v>12</v>
      </c>
      <c r="G600" s="18">
        <v>456</v>
      </c>
      <c r="H600" s="18">
        <v>30.612000000000002</v>
      </c>
      <c r="I600" s="18">
        <f t="shared" si="46"/>
        <v>13959.07</v>
      </c>
    </row>
    <row r="601" spans="2:9" x14ac:dyDescent="0.25">
      <c r="B601" s="63" t="s">
        <v>33</v>
      </c>
      <c r="C601" s="14" t="s">
        <v>1171</v>
      </c>
      <c r="D601" s="15" t="s">
        <v>1476</v>
      </c>
      <c r="E601" s="16" t="s">
        <v>1173</v>
      </c>
      <c r="F601" s="17" t="s">
        <v>12</v>
      </c>
      <c r="G601" s="18">
        <v>1369</v>
      </c>
      <c r="H601" s="18">
        <v>8.604000000000001</v>
      </c>
      <c r="I601" s="18">
        <f t="shared" si="46"/>
        <v>11778.88</v>
      </c>
    </row>
    <row r="602" spans="2:9" x14ac:dyDescent="0.25">
      <c r="B602" s="70"/>
      <c r="C602" s="47"/>
      <c r="D602" s="21" t="s">
        <v>1477</v>
      </c>
      <c r="E602" s="48" t="s">
        <v>1478</v>
      </c>
      <c r="F602" s="22"/>
      <c r="G602" s="42">
        <v>0</v>
      </c>
      <c r="H602" s="23"/>
      <c r="I602" s="23">
        <f>SUBTOTAL(9,I603:I628)</f>
        <v>527627.11999999988</v>
      </c>
    </row>
    <row r="603" spans="2:9" x14ac:dyDescent="0.25">
      <c r="B603" s="63" t="s">
        <v>33</v>
      </c>
      <c r="C603" s="14" t="s">
        <v>1267</v>
      </c>
      <c r="D603" s="15" t="s">
        <v>1479</v>
      </c>
      <c r="E603" s="40" t="s">
        <v>1269</v>
      </c>
      <c r="F603" s="41" t="s">
        <v>10</v>
      </c>
      <c r="G603" s="18">
        <v>316.79673204373375</v>
      </c>
      <c r="H603" s="18">
        <v>32.291999775388305</v>
      </c>
      <c r="I603" s="18">
        <f t="shared" ref="I603:I627" si="47">ROUND(G603*H603,2)</f>
        <v>10230</v>
      </c>
    </row>
    <row r="604" spans="2:9" x14ac:dyDescent="0.25">
      <c r="B604" s="63" t="s">
        <v>33</v>
      </c>
      <c r="C604" s="14" t="s">
        <v>1480</v>
      </c>
      <c r="D604" s="15" t="s">
        <v>1481</v>
      </c>
      <c r="E604" s="40" t="s">
        <v>1482</v>
      </c>
      <c r="F604" s="41" t="s">
        <v>10</v>
      </c>
      <c r="G604" s="18">
        <v>36.913141755437337</v>
      </c>
      <c r="H604" s="18">
        <v>61.524104749644415</v>
      </c>
      <c r="I604" s="18">
        <f t="shared" si="47"/>
        <v>2271.0500000000002</v>
      </c>
    </row>
    <row r="605" spans="2:9" x14ac:dyDescent="0.25">
      <c r="B605" s="63" t="s">
        <v>33</v>
      </c>
      <c r="C605" s="14" t="s">
        <v>1132</v>
      </c>
      <c r="D605" s="15" t="s">
        <v>1483</v>
      </c>
      <c r="E605" s="16" t="s">
        <v>1134</v>
      </c>
      <c r="F605" s="17" t="s">
        <v>10</v>
      </c>
      <c r="G605" s="18">
        <v>180.29864094156954</v>
      </c>
      <c r="H605" s="18">
        <v>85.896021839781611</v>
      </c>
      <c r="I605" s="18">
        <f t="shared" si="47"/>
        <v>15486.94</v>
      </c>
    </row>
    <row r="606" spans="2:9" x14ac:dyDescent="0.25">
      <c r="B606" s="63" t="s">
        <v>33</v>
      </c>
      <c r="C606" s="14" t="s">
        <v>1254</v>
      </c>
      <c r="D606" s="15" t="s">
        <v>1484</v>
      </c>
      <c r="E606" s="16" t="s">
        <v>1256</v>
      </c>
      <c r="F606" s="17" t="s">
        <v>10</v>
      </c>
      <c r="G606" s="18">
        <v>2542.2108372761304</v>
      </c>
      <c r="H606" s="18">
        <v>14.303998498787861</v>
      </c>
      <c r="I606" s="18">
        <f t="shared" si="47"/>
        <v>36363.78</v>
      </c>
    </row>
    <row r="607" spans="2:9" x14ac:dyDescent="0.25">
      <c r="B607" s="63" t="s">
        <v>33</v>
      </c>
      <c r="C607" s="14" t="s">
        <v>1346</v>
      </c>
      <c r="D607" s="15" t="s">
        <v>1485</v>
      </c>
      <c r="E607" s="40" t="s">
        <v>1348</v>
      </c>
      <c r="F607" s="41" t="s">
        <v>10</v>
      </c>
      <c r="G607" s="18">
        <v>7.2119456376627813</v>
      </c>
      <c r="H607" s="18">
        <v>32.783940961127826</v>
      </c>
      <c r="I607" s="18">
        <f t="shared" si="47"/>
        <v>236.44</v>
      </c>
    </row>
    <row r="608" spans="2:9" x14ac:dyDescent="0.25">
      <c r="B608" s="63" t="s">
        <v>33</v>
      </c>
      <c r="C608" s="14" t="s">
        <v>1257</v>
      </c>
      <c r="D608" s="15" t="s">
        <v>1486</v>
      </c>
      <c r="E608" s="16" t="s">
        <v>1259</v>
      </c>
      <c r="F608" s="17" t="s">
        <v>12</v>
      </c>
      <c r="G608" s="18">
        <v>342</v>
      </c>
      <c r="H608" s="18">
        <v>2.9759999999999995</v>
      </c>
      <c r="I608" s="18">
        <f t="shared" si="47"/>
        <v>1017.79</v>
      </c>
    </row>
    <row r="609" spans="2:9" x14ac:dyDescent="0.25">
      <c r="B609" s="63" t="s">
        <v>33</v>
      </c>
      <c r="C609" s="14" t="s">
        <v>1353</v>
      </c>
      <c r="D609" s="15" t="s">
        <v>1487</v>
      </c>
      <c r="E609" s="40" t="s">
        <v>1355</v>
      </c>
      <c r="F609" s="41" t="s">
        <v>12</v>
      </c>
      <c r="G609" s="18">
        <v>3</v>
      </c>
      <c r="H609" s="18">
        <v>4.5720000000000001</v>
      </c>
      <c r="I609" s="18">
        <f t="shared" si="47"/>
        <v>13.72</v>
      </c>
    </row>
    <row r="610" spans="2:9" x14ac:dyDescent="0.25">
      <c r="B610" s="63" t="s">
        <v>33</v>
      </c>
      <c r="C610" s="14" t="s">
        <v>1360</v>
      </c>
      <c r="D610" s="15" t="s">
        <v>1488</v>
      </c>
      <c r="E610" s="16" t="s">
        <v>1262</v>
      </c>
      <c r="F610" s="17" t="s">
        <v>12</v>
      </c>
      <c r="G610" s="18">
        <v>12</v>
      </c>
      <c r="H610" s="18">
        <v>8.4719999999999995</v>
      </c>
      <c r="I610" s="18">
        <f t="shared" si="47"/>
        <v>101.66</v>
      </c>
    </row>
    <row r="611" spans="2:9" x14ac:dyDescent="0.25">
      <c r="B611" s="63" t="s">
        <v>33</v>
      </c>
      <c r="C611" s="14" t="s">
        <v>1289</v>
      </c>
      <c r="D611" s="15" t="s">
        <v>1489</v>
      </c>
      <c r="E611" s="16" t="s">
        <v>1291</v>
      </c>
      <c r="F611" s="17" t="s">
        <v>12</v>
      </c>
      <c r="G611" s="18">
        <v>276</v>
      </c>
      <c r="H611" s="18">
        <v>10.62</v>
      </c>
      <c r="I611" s="18">
        <f t="shared" si="47"/>
        <v>2931.12</v>
      </c>
    </row>
    <row r="612" spans="2:9" ht="36" x14ac:dyDescent="0.25">
      <c r="B612" s="63" t="s">
        <v>33</v>
      </c>
      <c r="C612" s="14" t="s">
        <v>1490</v>
      </c>
      <c r="D612" s="15" t="s">
        <v>1491</v>
      </c>
      <c r="E612" s="16" t="s">
        <v>1492</v>
      </c>
      <c r="F612" s="17" t="s">
        <v>12</v>
      </c>
      <c r="G612" s="18">
        <v>2</v>
      </c>
      <c r="H612" s="18">
        <v>69.288000000000011</v>
      </c>
      <c r="I612" s="18">
        <f t="shared" si="47"/>
        <v>138.58000000000001</v>
      </c>
    </row>
    <row r="613" spans="2:9" x14ac:dyDescent="0.25">
      <c r="B613" s="63" t="s">
        <v>33</v>
      </c>
      <c r="C613" s="14" t="s">
        <v>1493</v>
      </c>
      <c r="D613" s="15" t="s">
        <v>1494</v>
      </c>
      <c r="E613" s="40" t="s">
        <v>1495</v>
      </c>
      <c r="F613" s="41" t="s">
        <v>12</v>
      </c>
      <c r="G613" s="18">
        <v>1051</v>
      </c>
      <c r="H613" s="18">
        <v>34.199999999999996</v>
      </c>
      <c r="I613" s="18">
        <f t="shared" si="47"/>
        <v>35944.199999999997</v>
      </c>
    </row>
    <row r="614" spans="2:9" ht="36" x14ac:dyDescent="0.25">
      <c r="B614" s="63" t="s">
        <v>33</v>
      </c>
      <c r="C614" s="14" t="s">
        <v>1496</v>
      </c>
      <c r="D614" s="15" t="s">
        <v>1497</v>
      </c>
      <c r="E614" s="16" t="s">
        <v>1498</v>
      </c>
      <c r="F614" s="17" t="s">
        <v>12</v>
      </c>
      <c r="G614" s="18">
        <v>53</v>
      </c>
      <c r="H614" s="18">
        <v>132.95999999999998</v>
      </c>
      <c r="I614" s="18">
        <f t="shared" si="47"/>
        <v>7046.88</v>
      </c>
    </row>
    <row r="615" spans="2:9" x14ac:dyDescent="0.25">
      <c r="B615" s="63" t="s">
        <v>33</v>
      </c>
      <c r="C615" s="14" t="s">
        <v>1312</v>
      </c>
      <c r="D615" s="15" t="s">
        <v>1499</v>
      </c>
      <c r="E615" s="16" t="s">
        <v>1314</v>
      </c>
      <c r="F615" s="17" t="s">
        <v>12</v>
      </c>
      <c r="G615" s="18">
        <v>72</v>
      </c>
      <c r="H615" s="18">
        <v>30.612000000000005</v>
      </c>
      <c r="I615" s="18">
        <f t="shared" si="47"/>
        <v>2204.06</v>
      </c>
    </row>
    <row r="616" spans="2:9" x14ac:dyDescent="0.25">
      <c r="B616" s="63" t="s">
        <v>33</v>
      </c>
      <c r="C616" s="14" t="s">
        <v>1500</v>
      </c>
      <c r="D616" s="15" t="s">
        <v>1501</v>
      </c>
      <c r="E616" s="16" t="s">
        <v>1502</v>
      </c>
      <c r="F616" s="17" t="s">
        <v>12</v>
      </c>
      <c r="G616" s="18">
        <v>12</v>
      </c>
      <c r="H616" s="18">
        <v>68.411999999999992</v>
      </c>
      <c r="I616" s="18">
        <f t="shared" si="47"/>
        <v>820.94</v>
      </c>
    </row>
    <row r="617" spans="2:9" x14ac:dyDescent="0.25">
      <c r="B617" s="63" t="s">
        <v>33</v>
      </c>
      <c r="C617" s="14" t="s">
        <v>1503</v>
      </c>
      <c r="D617" s="15" t="s">
        <v>1504</v>
      </c>
      <c r="E617" s="16" t="s">
        <v>1505</v>
      </c>
      <c r="F617" s="17" t="s">
        <v>12</v>
      </c>
      <c r="G617" s="18">
        <v>76</v>
      </c>
      <c r="H617" s="18">
        <v>93.168000000000006</v>
      </c>
      <c r="I617" s="18">
        <f t="shared" si="47"/>
        <v>7080.77</v>
      </c>
    </row>
    <row r="618" spans="2:9" ht="24" x14ac:dyDescent="0.25">
      <c r="B618" s="63" t="s">
        <v>33</v>
      </c>
      <c r="C618" s="14" t="s">
        <v>1506</v>
      </c>
      <c r="D618" s="15" t="s">
        <v>1507</v>
      </c>
      <c r="E618" s="16" t="s">
        <v>1508</v>
      </c>
      <c r="F618" s="17" t="s">
        <v>12</v>
      </c>
      <c r="G618" s="18">
        <v>17</v>
      </c>
      <c r="H618" s="18">
        <v>185.28</v>
      </c>
      <c r="I618" s="18">
        <f t="shared" si="47"/>
        <v>3149.76</v>
      </c>
    </row>
    <row r="619" spans="2:9" ht="24" x14ac:dyDescent="0.25">
      <c r="B619" s="63" t="s">
        <v>33</v>
      </c>
      <c r="C619" s="14" t="s">
        <v>1509</v>
      </c>
      <c r="D619" s="15" t="s">
        <v>1510</v>
      </c>
      <c r="E619" s="16" t="s">
        <v>1511</v>
      </c>
      <c r="F619" s="17" t="s">
        <v>10</v>
      </c>
      <c r="G619" s="18">
        <v>724.19954111530433</v>
      </c>
      <c r="H619" s="18">
        <v>96.336001390660968</v>
      </c>
      <c r="I619" s="18">
        <f t="shared" si="47"/>
        <v>69766.490000000005</v>
      </c>
    </row>
    <row r="620" spans="2:9" ht="24" x14ac:dyDescent="0.25">
      <c r="B620" s="63" t="s">
        <v>33</v>
      </c>
      <c r="C620" s="14" t="s">
        <v>1155</v>
      </c>
      <c r="D620" s="15" t="s">
        <v>1512</v>
      </c>
      <c r="E620" s="16" t="s">
        <v>1157</v>
      </c>
      <c r="F620" s="17" t="s">
        <v>10</v>
      </c>
      <c r="G620" s="18">
        <v>474.78642114613314</v>
      </c>
      <c r="H620" s="18">
        <v>112.95601055846832</v>
      </c>
      <c r="I620" s="18">
        <f t="shared" si="47"/>
        <v>53629.98</v>
      </c>
    </row>
    <row r="621" spans="2:9" ht="24" x14ac:dyDescent="0.25">
      <c r="B621" s="63" t="s">
        <v>33</v>
      </c>
      <c r="C621" s="14" t="s">
        <v>1165</v>
      </c>
      <c r="D621" s="15" t="s">
        <v>1513</v>
      </c>
      <c r="E621" s="16" t="s">
        <v>1167</v>
      </c>
      <c r="F621" s="17" t="s">
        <v>10</v>
      </c>
      <c r="G621" s="18">
        <v>448.94361594450811</v>
      </c>
      <c r="H621" s="18">
        <v>177.8639926352578</v>
      </c>
      <c r="I621" s="18">
        <f t="shared" si="47"/>
        <v>79850.899999999994</v>
      </c>
    </row>
    <row r="622" spans="2:9" x14ac:dyDescent="0.25">
      <c r="B622" s="63" t="s">
        <v>33</v>
      </c>
      <c r="C622" s="14" t="s">
        <v>1514</v>
      </c>
      <c r="D622" s="15" t="s">
        <v>1515</v>
      </c>
      <c r="E622" s="16" t="s">
        <v>1516</v>
      </c>
      <c r="F622" s="17" t="s">
        <v>10</v>
      </c>
      <c r="G622" s="18">
        <v>724.19954111530433</v>
      </c>
      <c r="H622" s="18">
        <v>94.547996943701762</v>
      </c>
      <c r="I622" s="18">
        <f t="shared" si="47"/>
        <v>68471.62</v>
      </c>
    </row>
    <row r="623" spans="2:9" x14ac:dyDescent="0.25">
      <c r="B623" s="63" t="s">
        <v>33</v>
      </c>
      <c r="C623" s="14" t="s">
        <v>1517</v>
      </c>
      <c r="D623" s="15" t="s">
        <v>1518</v>
      </c>
      <c r="E623" s="16" t="s">
        <v>1519</v>
      </c>
      <c r="F623" s="17" t="s">
        <v>10</v>
      </c>
      <c r="G623" s="18">
        <v>444.73664765587159</v>
      </c>
      <c r="H623" s="18">
        <v>126.44399847955181</v>
      </c>
      <c r="I623" s="18">
        <f t="shared" si="47"/>
        <v>56234.28</v>
      </c>
    </row>
    <row r="624" spans="2:9" x14ac:dyDescent="0.25">
      <c r="B624" s="63" t="s">
        <v>33</v>
      </c>
      <c r="C624" s="14" t="s">
        <v>1520</v>
      </c>
      <c r="D624" s="15" t="s">
        <v>1521</v>
      </c>
      <c r="E624" s="16" t="s">
        <v>1280</v>
      </c>
      <c r="F624" s="17" t="s">
        <v>10</v>
      </c>
      <c r="G624" s="18">
        <v>418.89384245424657</v>
      </c>
      <c r="H624" s="18">
        <v>161.171994327833</v>
      </c>
      <c r="I624" s="18">
        <f t="shared" si="47"/>
        <v>67513.960000000006</v>
      </c>
    </row>
    <row r="625" spans="2:9" ht="24" x14ac:dyDescent="0.25">
      <c r="B625" s="66" t="s">
        <v>123</v>
      </c>
      <c r="C625" s="14" t="s">
        <v>1522</v>
      </c>
      <c r="D625" s="15" t="s">
        <v>1523</v>
      </c>
      <c r="E625" s="16" t="s">
        <v>1524</v>
      </c>
      <c r="F625" s="17" t="s">
        <v>583</v>
      </c>
      <c r="G625" s="18">
        <v>313</v>
      </c>
      <c r="H625" s="18">
        <v>6.6000000000000005</v>
      </c>
      <c r="I625" s="18">
        <f t="shared" si="47"/>
        <v>2065.8000000000002</v>
      </c>
    </row>
    <row r="626" spans="2:9" x14ac:dyDescent="0.25">
      <c r="B626" s="63" t="s">
        <v>33</v>
      </c>
      <c r="C626" s="14" t="s">
        <v>862</v>
      </c>
      <c r="D626" s="15" t="s">
        <v>1525</v>
      </c>
      <c r="E626" s="16" t="s">
        <v>864</v>
      </c>
      <c r="F626" s="17" t="s">
        <v>12</v>
      </c>
      <c r="G626" s="18">
        <v>171</v>
      </c>
      <c r="H626" s="18">
        <v>13.176</v>
      </c>
      <c r="I626" s="18">
        <f t="shared" si="47"/>
        <v>2253.1</v>
      </c>
    </row>
    <row r="627" spans="2:9" x14ac:dyDescent="0.25">
      <c r="B627" s="63" t="s">
        <v>33</v>
      </c>
      <c r="C627" s="14" t="s">
        <v>1171</v>
      </c>
      <c r="D627" s="15" t="s">
        <v>1526</v>
      </c>
      <c r="E627" s="16" t="s">
        <v>1173</v>
      </c>
      <c r="F627" s="17" t="s">
        <v>12</v>
      </c>
      <c r="G627" s="18">
        <v>168</v>
      </c>
      <c r="H627" s="18">
        <v>8.6039999999999992</v>
      </c>
      <c r="I627" s="18">
        <f t="shared" si="47"/>
        <v>1445.47</v>
      </c>
    </row>
    <row r="628" spans="2:9" x14ac:dyDescent="0.25">
      <c r="B628" s="63" t="s">
        <v>33</v>
      </c>
      <c r="C628" s="14" t="s">
        <v>856</v>
      </c>
      <c r="D628" s="15" t="s">
        <v>1527</v>
      </c>
      <c r="E628" s="16" t="s">
        <v>858</v>
      </c>
      <c r="F628" s="17" t="s">
        <v>12</v>
      </c>
      <c r="G628" s="18">
        <v>136</v>
      </c>
      <c r="H628" s="18">
        <v>9.984</v>
      </c>
      <c r="I628" s="18">
        <f>ROUND(G628*H628,2)+0.01</f>
        <v>1357.83</v>
      </c>
    </row>
    <row r="629" spans="2:9" x14ac:dyDescent="0.25">
      <c r="B629" s="67"/>
      <c r="C629" s="34"/>
      <c r="D629" s="35" t="s">
        <v>1528</v>
      </c>
      <c r="E629" s="37" t="s">
        <v>6</v>
      </c>
      <c r="F629" s="38"/>
      <c r="G629" s="13">
        <v>0</v>
      </c>
      <c r="H629" s="13"/>
      <c r="I629" s="13">
        <f>SUBTOTAL(9,I630)</f>
        <v>86724</v>
      </c>
    </row>
    <row r="630" spans="2:9" ht="15.75" thickBot="1" x14ac:dyDescent="0.3">
      <c r="B630" s="71" t="s">
        <v>33</v>
      </c>
      <c r="C630" s="72" t="s">
        <v>1529</v>
      </c>
      <c r="D630" s="73" t="s">
        <v>1530</v>
      </c>
      <c r="E630" s="74" t="s">
        <v>3</v>
      </c>
      <c r="F630" s="75" t="s">
        <v>9</v>
      </c>
      <c r="G630" s="76">
        <v>5500</v>
      </c>
      <c r="H630" s="77">
        <v>15.768000000000001</v>
      </c>
      <c r="I630" s="77">
        <f>ROUND(G630*H630,2)</f>
        <v>86724</v>
      </c>
    </row>
    <row r="631" spans="2:9" x14ac:dyDescent="0.25">
      <c r="D631" s="59"/>
      <c r="E631" s="59"/>
      <c r="F631" s="60"/>
      <c r="G631" s="49"/>
      <c r="H631" s="49"/>
      <c r="I631" s="49"/>
    </row>
    <row r="633" spans="2:9" x14ac:dyDescent="0.25">
      <c r="E633" s="51"/>
    </row>
    <row r="637" spans="2:9" x14ac:dyDescent="0.25">
      <c r="E637" s="52"/>
      <c r="F637" s="53"/>
    </row>
    <row r="638" spans="2:9" x14ac:dyDescent="0.25">
      <c r="E638" s="52"/>
      <c r="F638" s="53"/>
    </row>
    <row r="639" spans="2:9" x14ac:dyDescent="0.25">
      <c r="D639" s="54"/>
      <c r="E639" s="55"/>
      <c r="F639" s="53"/>
    </row>
    <row r="640" spans="2:9" x14ac:dyDescent="0.25">
      <c r="D640" s="54"/>
      <c r="E640" s="56"/>
      <c r="F640" s="53"/>
    </row>
    <row r="641" spans="4:6" x14ac:dyDescent="0.25">
      <c r="D641" s="54"/>
      <c r="E641" s="56"/>
      <c r="F641" s="53"/>
    </row>
    <row r="642" spans="4:6" x14ac:dyDescent="0.25">
      <c r="D642" s="54"/>
      <c r="E642" s="56"/>
      <c r="F642" s="53"/>
    </row>
    <row r="643" spans="4:6" x14ac:dyDescent="0.25">
      <c r="D643" s="54"/>
      <c r="E643" s="56"/>
      <c r="F643" s="53"/>
    </row>
    <row r="644" spans="4:6" x14ac:dyDescent="0.25">
      <c r="D644" s="54"/>
      <c r="E644" s="56"/>
      <c r="F644" s="53"/>
    </row>
    <row r="645" spans="4:6" x14ac:dyDescent="0.25">
      <c r="D645" s="54"/>
      <c r="E645" s="56"/>
      <c r="F645" s="53"/>
    </row>
    <row r="646" spans="4:6" x14ac:dyDescent="0.25">
      <c r="D646" s="54"/>
      <c r="E646" s="56"/>
      <c r="F646" s="53"/>
    </row>
    <row r="647" spans="4:6" x14ac:dyDescent="0.25">
      <c r="D647" s="57"/>
      <c r="E647" s="55"/>
      <c r="F647" s="53"/>
    </row>
    <row r="648" spans="4:6" x14ac:dyDescent="0.25">
      <c r="D648" s="57"/>
      <c r="E648" s="58"/>
      <c r="F648" s="53"/>
    </row>
    <row r="649" spans="4:6" x14ac:dyDescent="0.25">
      <c r="D649" s="57"/>
      <c r="E649" s="56"/>
      <c r="F649" s="53"/>
    </row>
    <row r="650" spans="4:6" x14ac:dyDescent="0.25">
      <c r="D650" s="57"/>
      <c r="E650" s="58"/>
      <c r="F650" s="53"/>
    </row>
    <row r="651" spans="4:6" x14ac:dyDescent="0.25">
      <c r="D651" s="57"/>
      <c r="E651" s="56"/>
      <c r="F651" s="53"/>
    </row>
    <row r="652" spans="4:6" x14ac:dyDescent="0.25">
      <c r="D652" s="57"/>
      <c r="E652" s="56"/>
      <c r="F652" s="53"/>
    </row>
    <row r="653" spans="4:6" x14ac:dyDescent="0.25">
      <c r="D653" s="57"/>
      <c r="E653" s="56"/>
      <c r="F653" s="53"/>
    </row>
    <row r="654" spans="4:6" x14ac:dyDescent="0.25">
      <c r="D654" s="57"/>
      <c r="E654" s="56"/>
      <c r="F654" s="53"/>
    </row>
    <row r="655" spans="4:6" x14ac:dyDescent="0.25">
      <c r="D655" s="57"/>
      <c r="E655" s="58"/>
      <c r="F655" s="53"/>
    </row>
    <row r="656" spans="4:6" x14ac:dyDescent="0.25">
      <c r="D656" s="57"/>
      <c r="E656" s="56"/>
      <c r="F656" s="53"/>
    </row>
    <row r="657" spans="4:7" x14ac:dyDescent="0.25">
      <c r="D657" s="57"/>
      <c r="E657" s="56"/>
      <c r="F657" s="53"/>
    </row>
    <row r="658" spans="4:7" x14ac:dyDescent="0.25">
      <c r="D658" s="57"/>
      <c r="E658" s="56"/>
      <c r="F658" s="53"/>
      <c r="G658" s="6">
        <v>0</v>
      </c>
    </row>
    <row r="659" spans="4:7" x14ac:dyDescent="0.25">
      <c r="D659" s="57"/>
      <c r="E659" s="56"/>
      <c r="F659" s="53"/>
    </row>
    <row r="660" spans="4:7" x14ac:dyDescent="0.25">
      <c r="D660" s="57"/>
      <c r="E660" s="56"/>
      <c r="F660" s="53"/>
    </row>
    <row r="661" spans="4:7" x14ac:dyDescent="0.25">
      <c r="D661" s="57"/>
      <c r="E661" s="56"/>
      <c r="F661" s="53"/>
    </row>
    <row r="662" spans="4:7" x14ac:dyDescent="0.25">
      <c r="D662" s="57"/>
      <c r="E662" s="56"/>
      <c r="F662" s="53"/>
    </row>
    <row r="663" spans="4:7" x14ac:dyDescent="0.25">
      <c r="D663" s="57"/>
      <c r="E663" s="56"/>
      <c r="F663" s="53"/>
    </row>
    <row r="664" spans="4:7" x14ac:dyDescent="0.25">
      <c r="D664" s="57"/>
      <c r="E664" s="56"/>
      <c r="F664" s="53"/>
    </row>
    <row r="665" spans="4:7" x14ac:dyDescent="0.25">
      <c r="D665" s="57"/>
      <c r="E665" s="56"/>
      <c r="F665" s="53"/>
    </row>
    <row r="666" spans="4:7" x14ac:dyDescent="0.25">
      <c r="D666" s="57"/>
      <c r="E666" s="56"/>
      <c r="F666" s="53"/>
    </row>
    <row r="667" spans="4:7" x14ac:dyDescent="0.25">
      <c r="D667" s="57"/>
      <c r="E667" s="56"/>
      <c r="F667" s="53"/>
    </row>
    <row r="668" spans="4:7" x14ac:dyDescent="0.25">
      <c r="D668" s="57"/>
      <c r="E668" s="56"/>
      <c r="F668" s="53"/>
    </row>
    <row r="669" spans="4:7" x14ac:dyDescent="0.25">
      <c r="D669" s="57"/>
      <c r="E669" s="56"/>
      <c r="F669" s="53"/>
    </row>
    <row r="670" spans="4:7" x14ac:dyDescent="0.25">
      <c r="D670" s="57"/>
      <c r="E670" s="56"/>
      <c r="F670" s="53"/>
    </row>
    <row r="671" spans="4:7" x14ac:dyDescent="0.25">
      <c r="D671" s="57"/>
      <c r="E671" s="56"/>
      <c r="F671" s="53"/>
    </row>
    <row r="672" spans="4:7" x14ac:dyDescent="0.25">
      <c r="D672" s="57"/>
      <c r="E672" s="56"/>
      <c r="F672" s="53"/>
    </row>
    <row r="673" spans="4:6" x14ac:dyDescent="0.25">
      <c r="D673" s="57"/>
      <c r="E673" s="58"/>
      <c r="F673" s="53"/>
    </row>
    <row r="674" spans="4:6" x14ac:dyDescent="0.25">
      <c r="D674" s="57"/>
      <c r="E674" s="56"/>
      <c r="F674" s="53"/>
    </row>
    <row r="675" spans="4:6" x14ac:dyDescent="0.25">
      <c r="D675" s="57"/>
      <c r="E675" s="56"/>
      <c r="F675" s="53"/>
    </row>
    <row r="676" spans="4:6" x14ac:dyDescent="0.25">
      <c r="D676" s="57"/>
      <c r="E676" s="56"/>
      <c r="F676" s="53"/>
    </row>
    <row r="677" spans="4:6" x14ac:dyDescent="0.25">
      <c r="D677" s="57"/>
      <c r="E677" s="58"/>
      <c r="F677" s="53"/>
    </row>
    <row r="678" spans="4:6" x14ac:dyDescent="0.25">
      <c r="D678" s="57"/>
      <c r="E678" s="56"/>
      <c r="F678" s="53"/>
    </row>
    <row r="679" spans="4:6" x14ac:dyDescent="0.25">
      <c r="D679" s="57"/>
      <c r="E679" s="58"/>
      <c r="F679" s="53"/>
    </row>
    <row r="680" spans="4:6" x14ac:dyDescent="0.25">
      <c r="D680" s="57"/>
      <c r="E680" s="56"/>
      <c r="F680" s="53"/>
    </row>
    <row r="681" spans="4:6" x14ac:dyDescent="0.25">
      <c r="D681" s="57"/>
      <c r="E681" s="56"/>
      <c r="F681" s="53"/>
    </row>
    <row r="682" spans="4:6" x14ac:dyDescent="0.25">
      <c r="E682" s="52"/>
      <c r="F682" s="53"/>
    </row>
    <row r="683" spans="4:6" x14ac:dyDescent="0.25">
      <c r="E683" s="52"/>
      <c r="F683" s="53"/>
    </row>
  </sheetData>
  <autoFilter ref="B11:I630" xr:uid="{00000000-0009-0000-0000-000000000000}"/>
  <mergeCells count="5">
    <mergeCell ref="G9:H9"/>
    <mergeCell ref="E5:I6"/>
    <mergeCell ref="E7:I7"/>
    <mergeCell ref="E3:I3"/>
    <mergeCell ref="E4:I4"/>
  </mergeCells>
  <printOptions horizontalCentered="1"/>
  <pageMargins left="0.51181102362204722" right="0.51181102362204722" top="0.31496062992125984" bottom="0.78740157480314965" header="0.31496062992125984" footer="0.31496062992125984"/>
  <pageSetup paperSize="9" fitToHeight="0" orientation="landscape" r:id="rId1"/>
  <headerFooter>
    <oddFooter>&amp;LLUMALI ENGENHARIA LTDA.CRISTIANO QUEIROZ DE GUSMÃOCREA Nº 7293-D/PB&amp;CPag. &amp;P/&amp;N&amp;RASSEMBLÉIA LEGISLATIVA DO  ESTADO DO CEARÁCOMISSÃO DE FISCALIZAÇÃO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PLANILHA INICIAL-REFOR PLENÁRIO</vt:lpstr>
      <vt:lpstr>'PLANILHA INICIAL-REFOR PLENÁRIO'!Área_de_Impressão</vt:lpstr>
      <vt:lpstr>'PLANILHA INICIAL-REFOR PLENÁRIO'!Títulos_de_Impressão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 Souza</dc:creator>
  <cp:lastModifiedBy>Departamento de Administração</cp:lastModifiedBy>
  <cp:lastPrinted>2024-07-29T21:04:35Z</cp:lastPrinted>
  <dcterms:created xsi:type="dcterms:W3CDTF">2024-03-07T12:39:36Z</dcterms:created>
  <dcterms:modified xsi:type="dcterms:W3CDTF">2025-03-17T14:02:31Z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2025-03-17T13:56:56Z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6e01e9b3-1e82-4c76-b363-1245cf70a42f</vt:lpwstr>
  </property>
  <property fmtid="{D5CDD505-2E9C-101B-9397-08002B2CF9AE}" pid="7" name="MSIP_Label_defa4170-0d19-0005-0004-bc88714345d2_ActionId">
    <vt:lpwstr>c4b9092f-1d9d-4405-98fe-82a8d3d3d047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